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45" windowWidth="17895" windowHeight="9030"/>
  </bookViews>
  <sheets>
    <sheet name="в целом" sheetId="2" r:id="rId1"/>
  </sheets>
  <definedNames>
    <definedName name="_xlnm._FilterDatabase" localSheetId="0" hidden="1">'в целом'!$A$4:$I$95</definedName>
    <definedName name="_xlnm.Print_Titles" localSheetId="0">'в целом'!$3:$4</definedName>
  </definedNames>
  <calcPr calcId="144525"/>
</workbook>
</file>

<file path=xl/calcChain.xml><?xml version="1.0" encoding="utf-8"?>
<calcChain xmlns="http://schemas.openxmlformats.org/spreadsheetml/2006/main">
  <c r="F94" i="2" l="1"/>
  <c r="I6" i="2" l="1"/>
  <c r="I7" i="2"/>
  <c r="I8" i="2"/>
  <c r="I9" i="2"/>
  <c r="I10" i="2"/>
  <c r="I12" i="2"/>
  <c r="I13" i="2"/>
  <c r="I17" i="2"/>
  <c r="I18" i="2"/>
  <c r="I20" i="2"/>
  <c r="I21" i="2"/>
  <c r="I23" i="2"/>
  <c r="I25" i="2"/>
  <c r="I28" i="2"/>
  <c r="I29" i="2"/>
  <c r="I30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3" i="2"/>
  <c r="I54" i="2"/>
  <c r="I55" i="2"/>
  <c r="I56" i="2"/>
  <c r="I57" i="2"/>
  <c r="I58" i="2"/>
  <c r="I59" i="2"/>
  <c r="I60" i="2"/>
  <c r="I61" i="2"/>
  <c r="I64" i="2"/>
  <c r="I65" i="2"/>
  <c r="I66" i="2"/>
  <c r="I67" i="2"/>
  <c r="I68" i="2"/>
  <c r="I70" i="2"/>
  <c r="I71" i="2"/>
  <c r="I72" i="2"/>
  <c r="I73" i="2"/>
  <c r="I74" i="2"/>
  <c r="I78" i="2"/>
  <c r="I79" i="2"/>
  <c r="I80" i="2"/>
  <c r="I82" i="2"/>
  <c r="I83" i="2"/>
  <c r="I84" i="2"/>
  <c r="I86" i="2"/>
  <c r="I87" i="2"/>
  <c r="I88" i="2"/>
  <c r="I89" i="2"/>
  <c r="I5" i="2"/>
  <c r="G95" i="2" l="1"/>
  <c r="H95" i="2"/>
  <c r="F95" i="2"/>
  <c r="G94" i="2"/>
  <c r="H94" i="2"/>
  <c r="G93" i="2"/>
  <c r="H93" i="2"/>
  <c r="F93" i="2"/>
  <c r="G92" i="2"/>
  <c r="H92" i="2"/>
  <c r="F92" i="2"/>
  <c r="I92" i="2" l="1"/>
  <c r="I95" i="2"/>
  <c r="I93" i="2"/>
  <c r="I94" i="2"/>
  <c r="F90" i="2"/>
  <c r="I90" i="2" s="1"/>
</calcChain>
</file>

<file path=xl/sharedStrings.xml><?xml version="1.0" encoding="utf-8"?>
<sst xmlns="http://schemas.openxmlformats.org/spreadsheetml/2006/main" count="434" uniqueCount="193">
  <si>
    <t>Наименование показателя</t>
  </si>
  <si>
    <t>Вед.</t>
  </si>
  <si>
    <t>Разд.</t>
  </si>
  <si>
    <t>Ц.ст.</t>
  </si>
  <si>
    <t>Расх.</t>
  </si>
  <si>
    <t>Уточненная роспись/план</t>
  </si>
  <si>
    <t>805</t>
  </si>
  <si>
    <t>0405</t>
  </si>
  <si>
    <t>1755312510</t>
  </si>
  <si>
    <t>530</t>
  </si>
  <si>
    <t>808</t>
  </si>
  <si>
    <t>0406</t>
  </si>
  <si>
    <t>08031R0160</t>
  </si>
  <si>
    <t>521</t>
  </si>
  <si>
    <t>0605</t>
  </si>
  <si>
    <t>0805112800</t>
  </si>
  <si>
    <t>522</t>
  </si>
  <si>
    <t>811</t>
  </si>
  <si>
    <t>1402</t>
  </si>
  <si>
    <t>1101213230</t>
  </si>
  <si>
    <t>512</t>
  </si>
  <si>
    <t>1101213250</t>
  </si>
  <si>
    <t>812</t>
  </si>
  <si>
    <t>0501</t>
  </si>
  <si>
    <t>1201209502</t>
  </si>
  <si>
    <t>0502</t>
  </si>
  <si>
    <t>1201213450</t>
  </si>
  <si>
    <t>1214111270</t>
  </si>
  <si>
    <t>0503</t>
  </si>
  <si>
    <t>12051R5550</t>
  </si>
  <si>
    <t>0505</t>
  </si>
  <si>
    <t>12061R5600</t>
  </si>
  <si>
    <t>815</t>
  </si>
  <si>
    <t>0703</t>
  </si>
  <si>
    <t>1501114240</t>
  </si>
  <si>
    <t>15021R5190</t>
  </si>
  <si>
    <t>0709</t>
  </si>
  <si>
    <t>1501311310</t>
  </si>
  <si>
    <t>0801</t>
  </si>
  <si>
    <t>15021R5580</t>
  </si>
  <si>
    <t>0804</t>
  </si>
  <si>
    <t>1501314210</t>
  </si>
  <si>
    <t>816</t>
  </si>
  <si>
    <t>0701</t>
  </si>
  <si>
    <t>1601114820</t>
  </si>
  <si>
    <t>1601214710</t>
  </si>
  <si>
    <t>22011R0270</t>
  </si>
  <si>
    <t>0702</t>
  </si>
  <si>
    <t>1601214700</t>
  </si>
  <si>
    <t>16012R0970</t>
  </si>
  <si>
    <t>20011R5200</t>
  </si>
  <si>
    <t>0707</t>
  </si>
  <si>
    <t>1602714790</t>
  </si>
  <si>
    <t>1601514770</t>
  </si>
  <si>
    <t>1004</t>
  </si>
  <si>
    <t>1601214780</t>
  </si>
  <si>
    <t>817</t>
  </si>
  <si>
    <t>17994R0180</t>
  </si>
  <si>
    <t>17995R0180</t>
  </si>
  <si>
    <t>818</t>
  </si>
  <si>
    <t>1401</t>
  </si>
  <si>
    <t>1821315820</t>
  </si>
  <si>
    <t>511</t>
  </si>
  <si>
    <t>1821315830</t>
  </si>
  <si>
    <t>1821315850</t>
  </si>
  <si>
    <t>1821315890</t>
  </si>
  <si>
    <t>1821315900</t>
  </si>
  <si>
    <t>1403</t>
  </si>
  <si>
    <t>1821315840</t>
  </si>
  <si>
    <t>1821315880</t>
  </si>
  <si>
    <t>540</t>
  </si>
  <si>
    <t>819</t>
  </si>
  <si>
    <t>0409</t>
  </si>
  <si>
    <t>17997R0180</t>
  </si>
  <si>
    <t>1932116160</t>
  </si>
  <si>
    <t>1932116170</t>
  </si>
  <si>
    <t>1932116180</t>
  </si>
  <si>
    <t>1932153900</t>
  </si>
  <si>
    <t>1799111270</t>
  </si>
  <si>
    <t>17991R0180</t>
  </si>
  <si>
    <t>1799211270</t>
  </si>
  <si>
    <t>17992R0180</t>
  </si>
  <si>
    <t>1911311270</t>
  </si>
  <si>
    <t>1921411270</t>
  </si>
  <si>
    <t>1601411270</t>
  </si>
  <si>
    <t>1501211270</t>
  </si>
  <si>
    <t>1003</t>
  </si>
  <si>
    <t>1901154850</t>
  </si>
  <si>
    <t>1101</t>
  </si>
  <si>
    <t>2501411270</t>
  </si>
  <si>
    <t>1102</t>
  </si>
  <si>
    <t>821</t>
  </si>
  <si>
    <t>2103116710</t>
  </si>
  <si>
    <t>21581R0200</t>
  </si>
  <si>
    <t>2103116720</t>
  </si>
  <si>
    <t>21031R0820</t>
  </si>
  <si>
    <t>2103252600</t>
  </si>
  <si>
    <t>1006</t>
  </si>
  <si>
    <t>825</t>
  </si>
  <si>
    <t>2501117640</t>
  </si>
  <si>
    <t>1103</t>
  </si>
  <si>
    <t>25121R0810</t>
  </si>
  <si>
    <t>832</t>
  </si>
  <si>
    <t>0412</t>
  </si>
  <si>
    <t>3213117900</t>
  </si>
  <si>
    <t>837</t>
  </si>
  <si>
    <t>0408</t>
  </si>
  <si>
    <t>3703318440</t>
  </si>
  <si>
    <t>838</t>
  </si>
  <si>
    <t>1511114230</t>
  </si>
  <si>
    <t>840</t>
  </si>
  <si>
    <t>0113</t>
  </si>
  <si>
    <t>4033218640</t>
  </si>
  <si>
    <t>40551R5270</t>
  </si>
  <si>
    <t>4044118620</t>
  </si>
  <si>
    <t>842</t>
  </si>
  <si>
    <t>0201112020</t>
  </si>
  <si>
    <t>0203</t>
  </si>
  <si>
    <t>0201551180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</si>
  <si>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</si>
  <si>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Софинансирование объектов капитальных вложений муниципальной собственности</t>
  </si>
  <si>
    <t>Создание доступной среды для граждан - инвалидов</t>
  </si>
  <si>
    <t>Развитие и совершенствование сети автомобильных дорог местного значения общего пользования</t>
  </si>
  <si>
    <t>17993R0180</t>
  </si>
  <si>
    <t>0901</t>
  </si>
  <si>
    <t>25012R1270</t>
  </si>
  <si>
    <t>Реализация мероприятий по поэтапному внедрению Всероссийского физкультурно-спортивного комплекса "Готов к труду и обороне" (ГТО) за счет средств бюджета субъекта Российской Федерации</t>
  </si>
  <si>
    <t>0314</t>
  </si>
  <si>
    <t>0201157010</t>
  </si>
  <si>
    <t>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</si>
  <si>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Государственная поддержка малого и среднего предпринимательства</t>
  </si>
  <si>
    <t>40551R0640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</si>
  <si>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</si>
  <si>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>(рублей)</t>
  </si>
  <si>
    <t>ВСЕГО:</t>
  </si>
  <si>
    <t>Дотации</t>
  </si>
  <si>
    <t>Субсидии</t>
  </si>
  <si>
    <t>Субвенции</t>
  </si>
  <si>
    <t>Иные межбюджетные трансферты</t>
  </si>
  <si>
    <t>в том числе:</t>
  </si>
  <si>
    <t>Процент исполнения к первоначальному плану</t>
  </si>
  <si>
    <t>Кассовый расход</t>
  </si>
  <si>
    <t>Первоначальный план на 2017 год
(закон от 21.12.2016 №111-З)</t>
  </si>
  <si>
    <t>Мероприятия федеральной целевой программы "Развитие водохозяйственного комплекса Российской Федерации в 2012 - 2020 годах"</t>
  </si>
  <si>
    <t>Охрана окружающей среды</t>
  </si>
  <si>
    <t>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</si>
  <si>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Организация и проведение регионального этапа всероссийского конкурса "Лучшая муниципальная практика" в Брянской области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</si>
  <si>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</si>
  <si>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Подготовка объектов ЖКХ к зиме</t>
  </si>
  <si>
    <t>Поддержка государственных программ субъектов Российской Федерации  и муниципальных программ формирования современной городской среды</t>
  </si>
  <si>
    <t>Поддержка обустройства мест массового отдыха населения (городских парков)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</si>
  <si>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</si>
  <si>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Осуществление первичного воинского учета на территориях, где отсутствуют военные комиссариаты</t>
  </si>
  <si>
    <t>Поддержка отрасли культуры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</si>
  <si>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</si>
  <si>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</si>
  <si>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Поддержка мер по обеспечению сбалансированности бюджетов муниципальных районов (городских округов)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</si>
  <si>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</si>
  <si>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Приобретение автомобильного транспорта общего пользования</t>
  </si>
  <si>
    <t>Повышение качества и доступности предоставления государственных и муниципальных услуг</t>
  </si>
  <si>
    <t>Повышение инвестиционной привлекательности Брянской области</t>
  </si>
  <si>
    <t>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</si>
  <si>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Мероприятия по работе с семьей, детьми и молодежью</t>
  </si>
  <si>
    <t>Мероприятия государственной программы Российской Федерации "Доступная среда" на 2011 - 2020 годы</t>
  </si>
  <si>
    <t>Мероприятия по проведению оздоровительной кампании детей</t>
  </si>
  <si>
    <t>Мероприятия  подпрограммы "Обеспечение жильем молодых семей" федеральной целевой программы "Жилище" на 2015 - 2020 годы</t>
  </si>
  <si>
    <t>Обеспечение развития и укрепления материально-технической базы муниципальных домов культуры, поддержка творческой деятельности муниципальных театров в городах с численностью населения до 300 тысяч человек</t>
  </si>
  <si>
    <t>Отдельные мероприятия по развитию образования</t>
  </si>
  <si>
    <t>Обеспечение сохранности автомобильных дорог местного значения и условий безопасности движения по ним</t>
  </si>
  <si>
    <t>Обеспечение жильем граждан, уволенных с военной службы (службы), и приравненных к ним лиц</t>
  </si>
  <si>
    <t>Обеспечение сохранности жилых помещений, закрепленных за детьми-сиротами и детьми, оставшимися без попечения родителей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</si>
  <si>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</si>
  <si>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Отдельные мероприятия по развитию спорта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</si>
  <si>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</si>
  <si>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</si>
  <si>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</si>
  <si>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Финансовое обеспечение дорожной деятельности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</si>
  <si>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</si>
  <si>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Стимулирование результатов социально-экономического развития территорий и качества управления общественными финансами муниципальных районов (городских округов)</t>
  </si>
  <si>
    <t>Стимулирование муниципальных районов (городских округов) по результатам мониторинга оценки качества организации и осуществления бюджетного процесса</t>
  </si>
  <si>
    <t>Сохранение, использование, популяризация и государственная охрана объектов культурного наследия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</si>
  <si>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</si>
  <si>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Реализация мероприятий федеральной целевой программы «Устойчивое развитие сельских территорий на 2014 - 2017 годы и на период до 2020 года»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</si>
  <si>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</si>
  <si>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</si>
  <si>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Выравнивание бюджетной обеспеченности муниципальных районов (городских округов)</t>
  </si>
  <si>
    <t>Выравнивание бюджетной обеспеченности городских округов в части реализации полномочий органов местного самоуправления поселений</t>
  </si>
  <si>
    <t>Выравнивание бюджетной обеспеченности поселений</t>
  </si>
  <si>
    <t>Выплата единовременного пособия при всех формах устройства детей, лишенных родительского попечения, в семью</t>
  </si>
  <si>
    <t>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</si>
  <si>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</si>
  <si>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</si>
  <si>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Сведения о фактических расходах на предоставление межбюджетных трансфертов бюджетам муниципальных образований
из областного бюджета за 2017 год с детализацией по формам и целевому назначению межбюджетных трансфертов,
в сравнении с первоначально утвержденными законом о бюджете значениями и с уточненными (с учетом внесенных изменений) значениями в целом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</si>
</sst>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50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40">
    <xf numFmtId="0" fontId="0" fillId="0" borderId="0" xfId="0"/>
    <xf numFmtId="1" fontId="5" fillId="0" borderId="2" xfId="30" applyNumberFormat="1" applyFont="1" applyFill="1" applyProtection="1">
      <alignment horizontal="center" vertical="top" shrinkToFit="1"/>
    </xf>
    <xf numFmtId="0" fontId="6" fillId="0" borderId="0" xfId="0" applyFont="1" applyFill="1" applyProtection="1">
      <protection locked="0"/>
    </xf>
    <xf numFmtId="4" fontId="5" fillId="0" borderId="2" xfId="31" applyFont="1" applyFill="1" applyProtection="1">
      <alignment horizontal="right" vertical="top" shrinkToFit="1"/>
    </xf>
    <xf numFmtId="49" fontId="5" fillId="0" borderId="2" xfId="30" applyNumberFormat="1" applyFont="1" applyFill="1" applyProtection="1">
      <alignment horizontal="center" vertical="top" shrinkToFit="1"/>
    </xf>
    <xf numFmtId="0" fontId="5" fillId="0" borderId="3" xfId="5" applyFont="1" applyFill="1" applyBorder="1" applyAlignment="1" applyProtection="1">
      <protection locked="0"/>
    </xf>
    <xf numFmtId="0" fontId="5" fillId="0" borderId="3" xfId="5" applyFont="1" applyFill="1" applyBorder="1" applyAlignment="1" applyProtection="1">
      <alignment horizontal="center"/>
      <protection locked="0"/>
    </xf>
    <xf numFmtId="0" fontId="5" fillId="0" borderId="3" xfId="5" applyNumberFormat="1" applyFont="1" applyFill="1" applyBorder="1" applyAlignment="1" applyProtection="1">
      <alignment horizontal="left"/>
    </xf>
    <xf numFmtId="0" fontId="5" fillId="0" borderId="2" xfId="29" applyNumberFormat="1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/>
      <protection locked="0"/>
    </xf>
    <xf numFmtId="4" fontId="6" fillId="0" borderId="8" xfId="0" applyNumberFormat="1" applyFont="1" applyFill="1" applyBorder="1" applyProtection="1">
      <protection locked="0"/>
    </xf>
    <xf numFmtId="0" fontId="5" fillId="0" borderId="4" xfId="29" applyNumberFormat="1" applyFont="1" applyFill="1" applyBorder="1" applyAlignment="1" applyProtection="1">
      <alignment horizontal="left" vertical="top" wrapText="1"/>
    </xf>
    <xf numFmtId="1" fontId="5" fillId="0" borderId="4" xfId="30" applyNumberFormat="1" applyFont="1" applyFill="1" applyBorder="1" applyProtection="1">
      <alignment horizontal="center" vertical="top" shrinkToFit="1"/>
    </xf>
    <xf numFmtId="49" fontId="5" fillId="0" borderId="4" xfId="30" applyNumberFormat="1" applyFont="1" applyFill="1" applyBorder="1" applyProtection="1">
      <alignment horizontal="center" vertical="top" shrinkToFit="1"/>
    </xf>
    <xf numFmtId="4" fontId="5" fillId="0" borderId="4" xfId="31" applyFont="1" applyFill="1" applyBorder="1" applyProtection="1">
      <alignment horizontal="right" vertical="top" shrinkToFit="1"/>
    </xf>
    <xf numFmtId="0" fontId="6" fillId="0" borderId="11" xfId="0" applyFont="1" applyFill="1" applyBorder="1" applyProtection="1">
      <protection locked="0"/>
    </xf>
    <xf numFmtId="4" fontId="7" fillId="0" borderId="9" xfId="34" applyFont="1" applyFill="1" applyBorder="1" applyProtection="1">
      <alignment horizontal="right" vertical="top" shrinkToFit="1"/>
    </xf>
    <xf numFmtId="0" fontId="5" fillId="0" borderId="6" xfId="33" applyNumberFormat="1" applyFont="1" applyFill="1" applyBorder="1" applyAlignment="1" applyProtection="1">
      <alignment horizontal="left" indent="9"/>
    </xf>
    <xf numFmtId="0" fontId="5" fillId="0" borderId="7" xfId="33" applyNumberFormat="1" applyFont="1" applyFill="1" applyBorder="1" applyAlignment="1" applyProtection="1">
      <alignment horizontal="left" indent="9"/>
    </xf>
    <xf numFmtId="49" fontId="8" fillId="0" borderId="1" xfId="4" applyNumberFormat="1" applyFont="1" applyFill="1" applyAlignment="1" applyProtection="1">
      <alignment horizontal="center" wrapText="1"/>
    </xf>
    <xf numFmtId="0" fontId="5" fillId="0" borderId="2" xfId="28" applyNumberFormat="1" applyFont="1" applyFill="1" applyProtection="1">
      <alignment horizontal="center" vertical="center" wrapText="1"/>
    </xf>
    <xf numFmtId="0" fontId="5" fillId="0" borderId="2" xfId="28" applyFont="1" applyFill="1" applyProtection="1">
      <alignment horizontal="center" vertical="center" wrapText="1"/>
      <protection locked="0"/>
    </xf>
    <xf numFmtId="0" fontId="9" fillId="0" borderId="10" xfId="33" applyNumberFormat="1" applyFont="1" applyFill="1" applyBorder="1" applyProtection="1">
      <alignment horizontal="left"/>
    </xf>
    <xf numFmtId="0" fontId="9" fillId="0" borderId="3" xfId="33" applyNumberFormat="1" applyFont="1" applyFill="1" applyBorder="1" applyProtection="1">
      <alignment horizontal="left"/>
    </xf>
    <xf numFmtId="0" fontId="5" fillId="0" borderId="2" xfId="8" applyNumberFormat="1" applyFont="1" applyFill="1" applyProtection="1">
      <alignment horizontal="center" vertical="center" wrapText="1"/>
    </xf>
    <xf numFmtId="0" fontId="5" fillId="0" borderId="2" xfId="8" applyFont="1" applyFill="1" applyProtection="1">
      <alignment horizontal="center" vertical="center" wrapText="1"/>
      <protection locked="0"/>
    </xf>
    <xf numFmtId="0" fontId="5" fillId="0" borderId="2" xfId="9" applyNumberFormat="1" applyFont="1" applyFill="1" applyProtection="1">
      <alignment horizontal="center" vertical="center" wrapText="1"/>
    </xf>
    <xf numFmtId="0" fontId="5" fillId="0" borderId="2" xfId="9" applyFont="1" applyFill="1" applyProtection="1">
      <alignment horizontal="center" vertical="center" wrapText="1"/>
      <protection locked="0"/>
    </xf>
    <xf numFmtId="0" fontId="5" fillId="0" borderId="2" xfId="10" applyNumberFormat="1" applyFont="1" applyFill="1" applyProtection="1">
      <alignment horizontal="center" vertical="center" wrapText="1"/>
    </xf>
    <xf numFmtId="0" fontId="5" fillId="0" borderId="2" xfId="10" applyFont="1" applyFill="1" applyProtection="1">
      <alignment horizontal="center" vertical="center" wrapText="1"/>
      <protection locked="0"/>
    </xf>
    <xf numFmtId="0" fontId="5" fillId="0" borderId="2" xfId="18" applyNumberFormat="1" applyFont="1" applyFill="1" applyProtection="1">
      <alignment horizontal="center" vertical="center" wrapText="1"/>
    </xf>
    <xf numFmtId="0" fontId="5" fillId="0" borderId="2" xfId="18" applyFont="1" applyFill="1" applyProtection="1">
      <alignment horizontal="center" vertical="center" wrapText="1"/>
      <protection locked="0"/>
    </xf>
    <xf numFmtId="0" fontId="7" fillId="0" borderId="12" xfId="33" applyNumberFormat="1" applyFont="1" applyFill="1" applyBorder="1" applyAlignment="1" applyProtection="1">
      <alignment horizontal="left" vertical="top"/>
    </xf>
    <xf numFmtId="0" fontId="7" fillId="0" borderId="13" xfId="33" applyNumberFormat="1" applyFont="1" applyFill="1" applyBorder="1" applyAlignment="1" applyProtection="1">
      <alignment horizontal="left" vertical="top"/>
    </xf>
    <xf numFmtId="0" fontId="7" fillId="0" borderId="14" xfId="33" applyNumberFormat="1" applyFont="1" applyFill="1" applyBorder="1" applyAlignment="1" applyProtection="1">
      <alignment horizontal="left" vertical="top"/>
    </xf>
    <xf numFmtId="0" fontId="5" fillId="0" borderId="4" xfId="6" applyNumberFormat="1" applyFont="1" applyFill="1" applyBorder="1" applyAlignment="1" applyProtection="1">
      <alignment horizontal="center" vertical="center" wrapText="1"/>
    </xf>
    <xf numFmtId="0" fontId="5" fillId="0" borderId="5" xfId="6" applyFont="1" applyFill="1" applyBorder="1" applyAlignment="1" applyProtection="1">
      <alignment horizontal="center" vertical="center" wrapText="1"/>
      <protection locked="0"/>
    </xf>
    <xf numFmtId="0" fontId="5" fillId="0" borderId="2" xfId="7" applyNumberFormat="1" applyFont="1" applyFill="1" applyProtection="1">
      <alignment horizontal="center" vertical="center" wrapText="1"/>
    </xf>
    <xf numFmtId="0" fontId="5" fillId="0" borderId="2" xfId="7" applyFont="1" applyFill="1" applyProtection="1">
      <alignment horizontal="center" vertical="center" wrapText="1"/>
      <protection locked="0"/>
    </xf>
    <xf numFmtId="4" fontId="6" fillId="0" borderId="0" xfId="0" applyNumberFormat="1" applyFont="1" applyFill="1" applyProtection="1">
      <protection locked="0"/>
    </xf>
  </cellXfs>
  <cellStyles count="50">
    <cellStyle name="br" xfId="39"/>
    <cellStyle name="col" xfId="38"/>
    <cellStyle name="style0" xfId="40"/>
    <cellStyle name="td" xfId="41"/>
    <cellStyle name="tr" xfId="37"/>
    <cellStyle name="xl21" xfId="42"/>
    <cellStyle name="xl22" xfId="6"/>
    <cellStyle name="xl23" xfId="43"/>
    <cellStyle name="xl24" xfId="2"/>
    <cellStyle name="xl25" xfId="7"/>
    <cellStyle name="xl26" xfId="30"/>
    <cellStyle name="xl27" xfId="8"/>
    <cellStyle name="xl28" xfId="9"/>
    <cellStyle name="xl29" xfId="10"/>
    <cellStyle name="xl30" xfId="11"/>
    <cellStyle name="xl31" xfId="12"/>
    <cellStyle name="xl32" xfId="13"/>
    <cellStyle name="xl33" xfId="44"/>
    <cellStyle name="xl34" xfId="14"/>
    <cellStyle name="xl35" xfId="15"/>
    <cellStyle name="xl36" xfId="16"/>
    <cellStyle name="xl37" xfId="33"/>
    <cellStyle name="xl38" xfId="17"/>
    <cellStyle name="xl39" xfId="45"/>
    <cellStyle name="xl40" xfId="34"/>
    <cellStyle name="xl41" xfId="1"/>
    <cellStyle name="xl42" xfId="18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36"/>
    <cellStyle name="xl54" xfId="46"/>
    <cellStyle name="xl55" xfId="35"/>
    <cellStyle name="xl56" xfId="3"/>
    <cellStyle name="xl57" xfId="4"/>
    <cellStyle name="xl58" xfId="5"/>
    <cellStyle name="xl59" xfId="47"/>
    <cellStyle name="xl60" xfId="29"/>
    <cellStyle name="xl61" xfId="48"/>
    <cellStyle name="xl62" xfId="49"/>
    <cellStyle name="xl63" xfId="31"/>
    <cellStyle name="xl64" xfId="3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showGridLines="0" tabSelected="1" zoomScale="90" zoomScaleNormal="90" workbookViewId="0">
      <selection activeCell="C98" sqref="C98"/>
    </sheetView>
  </sheetViews>
  <sheetFormatPr defaultRowHeight="15" outlineLevelRow="6" x14ac:dyDescent="0.25"/>
  <cols>
    <col min="1" max="1" width="61" style="9" customWidth="1"/>
    <col min="2" max="3" width="7.7109375" style="2" customWidth="1"/>
    <col min="4" max="4" width="11.7109375" style="2" customWidth="1"/>
    <col min="5" max="5" width="7.7109375" style="2" customWidth="1"/>
    <col min="6" max="6" width="15.85546875" style="2" customWidth="1"/>
    <col min="7" max="7" width="16.7109375" style="2" customWidth="1"/>
    <col min="8" max="9" width="16.28515625" style="2" customWidth="1"/>
    <col min="10" max="16384" width="9.140625" style="2"/>
  </cols>
  <sheetData>
    <row r="1" spans="1:9" ht="51.75" customHeight="1" x14ac:dyDescent="0.25">
      <c r="A1" s="19" t="s">
        <v>192</v>
      </c>
      <c r="B1" s="19"/>
      <c r="C1" s="19"/>
      <c r="D1" s="19"/>
      <c r="E1" s="19"/>
      <c r="F1" s="19"/>
      <c r="G1" s="19"/>
      <c r="H1" s="19"/>
      <c r="I1" s="19"/>
    </row>
    <row r="2" spans="1:9" ht="22.5" customHeight="1" x14ac:dyDescent="0.25">
      <c r="A2" s="7"/>
      <c r="B2" s="5"/>
      <c r="C2" s="5"/>
      <c r="D2" s="5"/>
      <c r="E2" s="5"/>
      <c r="F2" s="5"/>
      <c r="G2" s="5"/>
      <c r="H2" s="6"/>
      <c r="I2" s="6" t="s">
        <v>133</v>
      </c>
    </row>
    <row r="3" spans="1:9" ht="26.25" customHeight="1" x14ac:dyDescent="0.25">
      <c r="A3" s="35" t="s">
        <v>0</v>
      </c>
      <c r="B3" s="37" t="s">
        <v>1</v>
      </c>
      <c r="C3" s="24" t="s">
        <v>2</v>
      </c>
      <c r="D3" s="26" t="s">
        <v>3</v>
      </c>
      <c r="E3" s="28" t="s">
        <v>4</v>
      </c>
      <c r="F3" s="30" t="s">
        <v>142</v>
      </c>
      <c r="G3" s="30" t="s">
        <v>5</v>
      </c>
      <c r="H3" s="20" t="s">
        <v>141</v>
      </c>
      <c r="I3" s="20" t="s">
        <v>140</v>
      </c>
    </row>
    <row r="4" spans="1:9" ht="23.25" customHeight="1" x14ac:dyDescent="0.25">
      <c r="A4" s="36"/>
      <c r="B4" s="38"/>
      <c r="C4" s="25"/>
      <c r="D4" s="27"/>
      <c r="E4" s="29"/>
      <c r="F4" s="31"/>
      <c r="G4" s="31"/>
      <c r="H4" s="21"/>
      <c r="I4" s="21"/>
    </row>
    <row r="5" spans="1:9" ht="76.5" outlineLevel="5" x14ac:dyDescent="0.25">
      <c r="A5" s="8" t="s">
        <v>119</v>
      </c>
      <c r="B5" s="1" t="s">
        <v>6</v>
      </c>
      <c r="C5" s="1" t="s">
        <v>7</v>
      </c>
      <c r="D5" s="1" t="s">
        <v>8</v>
      </c>
      <c r="E5" s="1" t="s">
        <v>9</v>
      </c>
      <c r="F5" s="3">
        <v>3886751.8</v>
      </c>
      <c r="G5" s="3">
        <v>4131896.8</v>
      </c>
      <c r="H5" s="3">
        <v>2876158.39</v>
      </c>
      <c r="I5" s="3">
        <f>H5/F5*100</f>
        <v>73.99902381211993</v>
      </c>
    </row>
    <row r="6" spans="1:9" ht="38.25" outlineLevel="6" x14ac:dyDescent="0.25">
      <c r="A6" s="8" t="s">
        <v>143</v>
      </c>
      <c r="B6" s="1" t="s">
        <v>10</v>
      </c>
      <c r="C6" s="1" t="s">
        <v>11</v>
      </c>
      <c r="D6" s="1" t="s">
        <v>12</v>
      </c>
      <c r="E6" s="1" t="s">
        <v>13</v>
      </c>
      <c r="F6" s="3">
        <v>525200</v>
      </c>
      <c r="G6" s="3">
        <v>4884000</v>
      </c>
      <c r="H6" s="3">
        <v>4814075</v>
      </c>
      <c r="I6" s="3">
        <f t="shared" ref="I6:I68" si="0">H6/F6*100</f>
        <v>916.61747905559776</v>
      </c>
    </row>
    <row r="7" spans="1:9" outlineLevel="6" x14ac:dyDescent="0.25">
      <c r="A7" s="8" t="s">
        <v>144</v>
      </c>
      <c r="B7" s="1" t="s">
        <v>10</v>
      </c>
      <c r="C7" s="1" t="s">
        <v>14</v>
      </c>
      <c r="D7" s="1" t="s">
        <v>15</v>
      </c>
      <c r="E7" s="1" t="s">
        <v>16</v>
      </c>
      <c r="F7" s="3">
        <v>8105865</v>
      </c>
      <c r="G7" s="3">
        <v>29219865</v>
      </c>
      <c r="H7" s="3">
        <v>28009759.199999999</v>
      </c>
      <c r="I7" s="3">
        <f t="shared" si="0"/>
        <v>345.54929301191174</v>
      </c>
    </row>
    <row r="8" spans="1:9" ht="51" outlineLevel="6" x14ac:dyDescent="0.25">
      <c r="A8" s="8" t="s">
        <v>145</v>
      </c>
      <c r="B8" s="1" t="s">
        <v>17</v>
      </c>
      <c r="C8" s="1" t="s">
        <v>18</v>
      </c>
      <c r="D8" s="1" t="s">
        <v>19</v>
      </c>
      <c r="E8" s="1" t="s">
        <v>20</v>
      </c>
      <c r="F8" s="3">
        <v>3000000</v>
      </c>
      <c r="G8" s="3">
        <v>480000</v>
      </c>
      <c r="H8" s="3">
        <v>480000</v>
      </c>
      <c r="I8" s="3">
        <f t="shared" si="0"/>
        <v>16</v>
      </c>
    </row>
    <row r="9" spans="1:9" ht="25.5" outlineLevel="6" x14ac:dyDescent="0.25">
      <c r="A9" s="8" t="s">
        <v>146</v>
      </c>
      <c r="B9" s="1" t="s">
        <v>17</v>
      </c>
      <c r="C9" s="1" t="s">
        <v>18</v>
      </c>
      <c r="D9" s="1" t="s">
        <v>21</v>
      </c>
      <c r="E9" s="1" t="s">
        <v>20</v>
      </c>
      <c r="F9" s="3">
        <v>1000000</v>
      </c>
      <c r="G9" s="3">
        <v>1000000</v>
      </c>
      <c r="H9" s="3">
        <v>1000000</v>
      </c>
      <c r="I9" s="3">
        <f t="shared" si="0"/>
        <v>100</v>
      </c>
    </row>
    <row r="10" spans="1:9" ht="76.5" outlineLevel="6" x14ac:dyDescent="0.25">
      <c r="A10" s="8" t="s">
        <v>147</v>
      </c>
      <c r="B10" s="1" t="s">
        <v>22</v>
      </c>
      <c r="C10" s="1" t="s">
        <v>23</v>
      </c>
      <c r="D10" s="1" t="s">
        <v>24</v>
      </c>
      <c r="E10" s="1" t="s">
        <v>13</v>
      </c>
      <c r="F10" s="3">
        <v>12047000</v>
      </c>
      <c r="G10" s="3">
        <v>14305124.23</v>
      </c>
      <c r="H10" s="3">
        <v>14305124.23</v>
      </c>
      <c r="I10" s="3">
        <f t="shared" si="0"/>
        <v>118.74428679339255</v>
      </c>
    </row>
    <row r="11" spans="1:9" ht="63.75" outlineLevel="6" x14ac:dyDescent="0.25">
      <c r="A11" s="8" t="s">
        <v>132</v>
      </c>
      <c r="B11" s="1" t="s">
        <v>22</v>
      </c>
      <c r="C11" s="1" t="s">
        <v>23</v>
      </c>
      <c r="D11" s="1">
        <v>1201209602</v>
      </c>
      <c r="E11" s="1" t="s">
        <v>13</v>
      </c>
      <c r="F11" s="3">
        <v>0</v>
      </c>
      <c r="G11" s="3">
        <v>965151.25</v>
      </c>
      <c r="H11" s="3">
        <v>965151.25</v>
      </c>
      <c r="I11" s="3"/>
    </row>
    <row r="12" spans="1:9" outlineLevel="6" x14ac:dyDescent="0.25">
      <c r="A12" s="8" t="s">
        <v>148</v>
      </c>
      <c r="B12" s="1" t="s">
        <v>22</v>
      </c>
      <c r="C12" s="1" t="s">
        <v>25</v>
      </c>
      <c r="D12" s="1" t="s">
        <v>26</v>
      </c>
      <c r="E12" s="1" t="s">
        <v>13</v>
      </c>
      <c r="F12" s="3">
        <v>8000000</v>
      </c>
      <c r="G12" s="3">
        <v>7866581.6900000004</v>
      </c>
      <c r="H12" s="3">
        <v>7805430.6900000004</v>
      </c>
      <c r="I12" s="3">
        <f t="shared" si="0"/>
        <v>97.567883625000007</v>
      </c>
    </row>
    <row r="13" spans="1:9" ht="25.5" outlineLevel="6" x14ac:dyDescent="0.25">
      <c r="A13" s="8" t="s">
        <v>120</v>
      </c>
      <c r="B13" s="1" t="s">
        <v>22</v>
      </c>
      <c r="C13" s="1" t="s">
        <v>25</v>
      </c>
      <c r="D13" s="1" t="s">
        <v>27</v>
      </c>
      <c r="E13" s="1" t="s">
        <v>16</v>
      </c>
      <c r="F13" s="3">
        <v>60000000</v>
      </c>
      <c r="G13" s="3">
        <v>59894548</v>
      </c>
      <c r="H13" s="3">
        <v>56685481.880000003</v>
      </c>
      <c r="I13" s="3">
        <f t="shared" si="0"/>
        <v>94.475803133333329</v>
      </c>
    </row>
    <row r="14" spans="1:9" ht="38.25" outlineLevel="6" x14ac:dyDescent="0.25">
      <c r="A14" s="8" t="s">
        <v>149</v>
      </c>
      <c r="B14" s="1" t="s">
        <v>22</v>
      </c>
      <c r="C14" s="1" t="s">
        <v>28</v>
      </c>
      <c r="D14" s="1" t="s">
        <v>29</v>
      </c>
      <c r="E14" s="1" t="s">
        <v>13</v>
      </c>
      <c r="F14" s="3">
        <v>0</v>
      </c>
      <c r="G14" s="3">
        <v>284071910.11000001</v>
      </c>
      <c r="H14" s="3">
        <v>284071910.11000001</v>
      </c>
      <c r="I14" s="3"/>
    </row>
    <row r="15" spans="1:9" ht="25.5" outlineLevel="6" x14ac:dyDescent="0.25">
      <c r="A15" s="8" t="s">
        <v>150</v>
      </c>
      <c r="B15" s="1" t="s">
        <v>22</v>
      </c>
      <c r="C15" s="1" t="s">
        <v>30</v>
      </c>
      <c r="D15" s="1" t="s">
        <v>31</v>
      </c>
      <c r="E15" s="1" t="s">
        <v>13</v>
      </c>
      <c r="F15" s="3">
        <v>0</v>
      </c>
      <c r="G15" s="3">
        <v>6308465.1699999999</v>
      </c>
      <c r="H15" s="3">
        <v>6308465.1699999999</v>
      </c>
      <c r="I15" s="3"/>
    </row>
    <row r="16" spans="1:9" ht="38.25" outlineLevel="6" x14ac:dyDescent="0.25">
      <c r="A16" s="8" t="s">
        <v>151</v>
      </c>
      <c r="B16" s="1" t="s">
        <v>32</v>
      </c>
      <c r="C16" s="1" t="s">
        <v>33</v>
      </c>
      <c r="D16" s="1" t="s">
        <v>34</v>
      </c>
      <c r="E16" s="1" t="s">
        <v>13</v>
      </c>
      <c r="F16" s="3">
        <v>0</v>
      </c>
      <c r="G16" s="3">
        <v>276219</v>
      </c>
      <c r="H16" s="3">
        <v>276219</v>
      </c>
      <c r="I16" s="3"/>
    </row>
    <row r="17" spans="1:9" outlineLevel="6" x14ac:dyDescent="0.25">
      <c r="A17" s="8" t="s">
        <v>153</v>
      </c>
      <c r="B17" s="1" t="s">
        <v>32</v>
      </c>
      <c r="C17" s="1" t="s">
        <v>33</v>
      </c>
      <c r="D17" s="1" t="s">
        <v>35</v>
      </c>
      <c r="E17" s="1" t="s">
        <v>13</v>
      </c>
      <c r="F17" s="3">
        <v>250600</v>
      </c>
      <c r="G17" s="3">
        <v>339142</v>
      </c>
      <c r="H17" s="3">
        <v>339142</v>
      </c>
      <c r="I17" s="3">
        <f t="shared" si="0"/>
        <v>135.33200319233839</v>
      </c>
    </row>
    <row r="18" spans="1:9" outlineLevel="6" x14ac:dyDescent="0.25">
      <c r="A18" s="8" t="s">
        <v>162</v>
      </c>
      <c r="B18" s="1" t="s">
        <v>32</v>
      </c>
      <c r="C18" s="1" t="s">
        <v>36</v>
      </c>
      <c r="D18" s="1" t="s">
        <v>37</v>
      </c>
      <c r="E18" s="1" t="s">
        <v>13</v>
      </c>
      <c r="F18" s="3">
        <v>100000</v>
      </c>
      <c r="G18" s="3">
        <v>100000</v>
      </c>
      <c r="H18" s="3">
        <v>100000</v>
      </c>
      <c r="I18" s="3">
        <f t="shared" si="0"/>
        <v>100</v>
      </c>
    </row>
    <row r="19" spans="1:9" ht="38.25" outlineLevel="6" x14ac:dyDescent="0.25">
      <c r="A19" s="8" t="s">
        <v>151</v>
      </c>
      <c r="B19" s="1" t="s">
        <v>32</v>
      </c>
      <c r="C19" s="1" t="s">
        <v>38</v>
      </c>
      <c r="D19" s="1" t="s">
        <v>34</v>
      </c>
      <c r="E19" s="1" t="s">
        <v>13</v>
      </c>
      <c r="F19" s="3">
        <v>0</v>
      </c>
      <c r="G19" s="3">
        <v>1111081</v>
      </c>
      <c r="H19" s="3">
        <v>1111081</v>
      </c>
      <c r="I19" s="3"/>
    </row>
    <row r="20" spans="1:9" ht="25.5" outlineLevel="6" x14ac:dyDescent="0.25">
      <c r="A20" s="8" t="s">
        <v>120</v>
      </c>
      <c r="B20" s="1" t="s">
        <v>32</v>
      </c>
      <c r="C20" s="1" t="s">
        <v>38</v>
      </c>
      <c r="D20" s="1">
        <v>1501211270</v>
      </c>
      <c r="E20" s="1" t="s">
        <v>13</v>
      </c>
      <c r="F20" s="3">
        <v>31000000</v>
      </c>
      <c r="G20" s="3">
        <v>0</v>
      </c>
      <c r="H20" s="3">
        <v>0</v>
      </c>
      <c r="I20" s="3">
        <f t="shared" si="0"/>
        <v>0</v>
      </c>
    </row>
    <row r="21" spans="1:9" outlineLevel="6" x14ac:dyDescent="0.25">
      <c r="A21" s="8" t="s">
        <v>153</v>
      </c>
      <c r="B21" s="1" t="s">
        <v>32</v>
      </c>
      <c r="C21" s="1" t="s">
        <v>38</v>
      </c>
      <c r="D21" s="1" t="s">
        <v>35</v>
      </c>
      <c r="E21" s="1" t="s">
        <v>13</v>
      </c>
      <c r="F21" s="3">
        <v>4294900</v>
      </c>
      <c r="G21" s="3">
        <v>4825730</v>
      </c>
      <c r="H21" s="3">
        <v>4825730</v>
      </c>
      <c r="I21" s="3">
        <f t="shared" si="0"/>
        <v>112.35954271345084</v>
      </c>
    </row>
    <row r="22" spans="1:9" ht="51" outlineLevel="6" x14ac:dyDescent="0.25">
      <c r="A22" s="8" t="s">
        <v>166</v>
      </c>
      <c r="B22" s="1" t="s">
        <v>32</v>
      </c>
      <c r="C22" s="1" t="s">
        <v>38</v>
      </c>
      <c r="D22" s="1" t="s">
        <v>39</v>
      </c>
      <c r="E22" s="1" t="s">
        <v>13</v>
      </c>
      <c r="F22" s="3">
        <v>0</v>
      </c>
      <c r="G22" s="3">
        <v>33579210</v>
      </c>
      <c r="H22" s="3">
        <v>33579210</v>
      </c>
      <c r="I22" s="3"/>
    </row>
    <row r="23" spans="1:9" ht="51" outlineLevel="5" x14ac:dyDescent="0.25">
      <c r="A23" s="8" t="s">
        <v>154</v>
      </c>
      <c r="B23" s="1" t="s">
        <v>32</v>
      </c>
      <c r="C23" s="1" t="s">
        <v>40</v>
      </c>
      <c r="D23" s="1" t="s">
        <v>41</v>
      </c>
      <c r="E23" s="1" t="s">
        <v>9</v>
      </c>
      <c r="F23" s="3">
        <v>3631560</v>
      </c>
      <c r="G23" s="3">
        <v>3162496.17</v>
      </c>
      <c r="H23" s="3">
        <v>3130076.17</v>
      </c>
      <c r="I23" s="3">
        <f t="shared" si="0"/>
        <v>86.190952923812361</v>
      </c>
    </row>
    <row r="24" spans="1:9" outlineLevel="6" x14ac:dyDescent="0.25">
      <c r="A24" s="8" t="s">
        <v>167</v>
      </c>
      <c r="B24" s="1" t="s">
        <v>42</v>
      </c>
      <c r="C24" s="1" t="s">
        <v>43</v>
      </c>
      <c r="D24" s="1" t="s">
        <v>44</v>
      </c>
      <c r="E24" s="1" t="s">
        <v>13</v>
      </c>
      <c r="F24" s="3">
        <v>0</v>
      </c>
      <c r="G24" s="3">
        <v>3216590</v>
      </c>
      <c r="H24" s="3">
        <v>3216590</v>
      </c>
      <c r="I24" s="3"/>
    </row>
    <row r="25" spans="1:9" ht="38.25" outlineLevel="5" x14ac:dyDescent="0.25">
      <c r="A25" s="8" t="s">
        <v>174</v>
      </c>
      <c r="B25" s="1" t="s">
        <v>42</v>
      </c>
      <c r="C25" s="1" t="s">
        <v>43</v>
      </c>
      <c r="D25" s="1" t="s">
        <v>45</v>
      </c>
      <c r="E25" s="1" t="s">
        <v>9</v>
      </c>
      <c r="F25" s="3">
        <v>2391852147</v>
      </c>
      <c r="G25" s="3">
        <v>2324593247</v>
      </c>
      <c r="H25" s="3">
        <v>2324497326.3299999</v>
      </c>
      <c r="I25" s="3">
        <f t="shared" si="0"/>
        <v>97.183988953728587</v>
      </c>
    </row>
    <row r="26" spans="1:9" ht="25.5" outlineLevel="6" x14ac:dyDescent="0.25">
      <c r="A26" s="8" t="s">
        <v>163</v>
      </c>
      <c r="B26" s="1" t="s">
        <v>42</v>
      </c>
      <c r="C26" s="1" t="s">
        <v>43</v>
      </c>
      <c r="D26" s="1" t="s">
        <v>46</v>
      </c>
      <c r="E26" s="1" t="s">
        <v>13</v>
      </c>
      <c r="F26" s="3">
        <v>0</v>
      </c>
      <c r="G26" s="3">
        <v>3146068</v>
      </c>
      <c r="H26" s="3">
        <v>3146068</v>
      </c>
      <c r="I26" s="3"/>
    </row>
    <row r="27" spans="1:9" outlineLevel="6" x14ac:dyDescent="0.25">
      <c r="A27" s="8" t="s">
        <v>167</v>
      </c>
      <c r="B27" s="1" t="s">
        <v>42</v>
      </c>
      <c r="C27" s="1" t="s">
        <v>47</v>
      </c>
      <c r="D27" s="1" t="s">
        <v>44</v>
      </c>
      <c r="E27" s="1" t="s">
        <v>13</v>
      </c>
      <c r="F27" s="3">
        <v>0</v>
      </c>
      <c r="G27" s="3">
        <v>10957042</v>
      </c>
      <c r="H27" s="3">
        <v>10957042</v>
      </c>
      <c r="I27" s="3"/>
    </row>
    <row r="28" spans="1:9" ht="51" outlineLevel="5" x14ac:dyDescent="0.25">
      <c r="A28" s="8" t="s">
        <v>175</v>
      </c>
      <c r="B28" s="1" t="s">
        <v>42</v>
      </c>
      <c r="C28" s="1" t="s">
        <v>47</v>
      </c>
      <c r="D28" s="1" t="s">
        <v>48</v>
      </c>
      <c r="E28" s="1" t="s">
        <v>9</v>
      </c>
      <c r="F28" s="3">
        <v>4431083202</v>
      </c>
      <c r="G28" s="3">
        <v>4259618321</v>
      </c>
      <c r="H28" s="3">
        <v>4259601378.6700001</v>
      </c>
      <c r="I28" s="3">
        <f t="shared" si="0"/>
        <v>96.130024747614755</v>
      </c>
    </row>
    <row r="29" spans="1:9" ht="38.25" outlineLevel="6" x14ac:dyDescent="0.25">
      <c r="A29" s="8" t="s">
        <v>177</v>
      </c>
      <c r="B29" s="1" t="s">
        <v>42</v>
      </c>
      <c r="C29" s="1" t="s">
        <v>47</v>
      </c>
      <c r="D29" s="1" t="s">
        <v>49</v>
      </c>
      <c r="E29" s="1" t="s">
        <v>13</v>
      </c>
      <c r="F29" s="3">
        <v>2100000</v>
      </c>
      <c r="G29" s="3">
        <v>18221348.309999999</v>
      </c>
      <c r="H29" s="3">
        <v>18221348.309999999</v>
      </c>
      <c r="I29" s="3">
        <f t="shared" si="0"/>
        <v>867.68325285714275</v>
      </c>
    </row>
    <row r="30" spans="1:9" ht="38.25" outlineLevel="6" x14ac:dyDescent="0.25">
      <c r="A30" s="8" t="s">
        <v>181</v>
      </c>
      <c r="B30" s="1" t="s">
        <v>42</v>
      </c>
      <c r="C30" s="1" t="s">
        <v>47</v>
      </c>
      <c r="D30" s="1" t="s">
        <v>50</v>
      </c>
      <c r="E30" s="1" t="s">
        <v>13</v>
      </c>
      <c r="F30" s="3">
        <v>17000000</v>
      </c>
      <c r="G30" s="3">
        <v>149737090.18000001</v>
      </c>
      <c r="H30" s="3">
        <v>149737090.18000001</v>
      </c>
      <c r="I30" s="3">
        <f t="shared" si="0"/>
        <v>880.8064128235294</v>
      </c>
    </row>
    <row r="31" spans="1:9" ht="25.5" outlineLevel="6" x14ac:dyDescent="0.25">
      <c r="A31" s="8" t="s">
        <v>163</v>
      </c>
      <c r="B31" s="1" t="s">
        <v>42</v>
      </c>
      <c r="C31" s="1" t="s">
        <v>47</v>
      </c>
      <c r="D31" s="1" t="s">
        <v>46</v>
      </c>
      <c r="E31" s="1" t="s">
        <v>13</v>
      </c>
      <c r="F31" s="3">
        <v>0</v>
      </c>
      <c r="G31" s="3">
        <v>1573034</v>
      </c>
      <c r="H31" s="3">
        <v>1573034</v>
      </c>
      <c r="I31" s="3"/>
    </row>
    <row r="32" spans="1:9" outlineLevel="6" x14ac:dyDescent="0.25">
      <c r="A32" s="8" t="s">
        <v>167</v>
      </c>
      <c r="B32" s="1" t="s">
        <v>42</v>
      </c>
      <c r="C32" s="1" t="s">
        <v>33</v>
      </c>
      <c r="D32" s="1" t="s">
        <v>44</v>
      </c>
      <c r="E32" s="1" t="s">
        <v>13</v>
      </c>
      <c r="F32" s="3">
        <v>0</v>
      </c>
      <c r="G32" s="3">
        <v>195362</v>
      </c>
      <c r="H32" s="3">
        <v>195362</v>
      </c>
      <c r="I32" s="3"/>
    </row>
    <row r="33" spans="1:9" ht="25.5" outlineLevel="6" x14ac:dyDescent="0.25">
      <c r="A33" s="8" t="s">
        <v>163</v>
      </c>
      <c r="B33" s="1" t="s">
        <v>42</v>
      </c>
      <c r="C33" s="1" t="s">
        <v>33</v>
      </c>
      <c r="D33" s="1" t="s">
        <v>46</v>
      </c>
      <c r="E33" s="1" t="s">
        <v>13</v>
      </c>
      <c r="F33" s="3">
        <v>0</v>
      </c>
      <c r="G33" s="3">
        <v>1573034</v>
      </c>
      <c r="H33" s="3">
        <v>1573034</v>
      </c>
      <c r="I33" s="3"/>
    </row>
    <row r="34" spans="1:9" outlineLevel="6" x14ac:dyDescent="0.25">
      <c r="A34" s="8" t="s">
        <v>164</v>
      </c>
      <c r="B34" s="1" t="s">
        <v>42</v>
      </c>
      <c r="C34" s="1" t="s">
        <v>51</v>
      </c>
      <c r="D34" s="1" t="s">
        <v>52</v>
      </c>
      <c r="E34" s="1" t="s">
        <v>13</v>
      </c>
      <c r="F34" s="3">
        <v>27600000</v>
      </c>
      <c r="G34" s="3">
        <v>25397394.960000001</v>
      </c>
      <c r="H34" s="3">
        <v>25392218.66</v>
      </c>
      <c r="I34" s="3">
        <f t="shared" si="0"/>
        <v>92.000792246376818</v>
      </c>
    </row>
    <row r="35" spans="1:9" ht="38.25" outlineLevel="5" x14ac:dyDescent="0.25">
      <c r="A35" s="8" t="s">
        <v>155</v>
      </c>
      <c r="B35" s="1" t="s">
        <v>42</v>
      </c>
      <c r="C35" s="1" t="s">
        <v>36</v>
      </c>
      <c r="D35" s="1" t="s">
        <v>53</v>
      </c>
      <c r="E35" s="1" t="s">
        <v>9</v>
      </c>
      <c r="F35" s="3">
        <v>126004740</v>
      </c>
      <c r="G35" s="3">
        <v>125818940</v>
      </c>
      <c r="H35" s="3">
        <v>122910276.91</v>
      </c>
      <c r="I35" s="3">
        <f t="shared" si="0"/>
        <v>97.5441692987105</v>
      </c>
    </row>
    <row r="36" spans="1:9" outlineLevel="5" x14ac:dyDescent="0.25">
      <c r="A36" s="8" t="s">
        <v>121</v>
      </c>
      <c r="B36" s="1" t="s">
        <v>42</v>
      </c>
      <c r="C36" s="1" t="s">
        <v>36</v>
      </c>
      <c r="D36" s="1" t="s">
        <v>46</v>
      </c>
      <c r="E36" s="1">
        <v>521</v>
      </c>
      <c r="F36" s="3">
        <v>4480000</v>
      </c>
      <c r="G36" s="3">
        <v>0</v>
      </c>
      <c r="H36" s="3">
        <v>0</v>
      </c>
      <c r="I36" s="3">
        <f t="shared" si="0"/>
        <v>0</v>
      </c>
    </row>
    <row r="37" spans="1:9" ht="38.25" outlineLevel="5" x14ac:dyDescent="0.25">
      <c r="A37" s="8" t="s">
        <v>183</v>
      </c>
      <c r="B37" s="1" t="s">
        <v>42</v>
      </c>
      <c r="C37" s="1" t="s">
        <v>54</v>
      </c>
      <c r="D37" s="1" t="s">
        <v>55</v>
      </c>
      <c r="E37" s="1" t="s">
        <v>9</v>
      </c>
      <c r="F37" s="3">
        <v>91674394</v>
      </c>
      <c r="G37" s="3">
        <v>90367877</v>
      </c>
      <c r="H37" s="3">
        <v>89357678.540000007</v>
      </c>
      <c r="I37" s="3">
        <f t="shared" si="0"/>
        <v>97.47288707466123</v>
      </c>
    </row>
    <row r="38" spans="1:9" ht="38.25" outlineLevel="6" x14ac:dyDescent="0.25">
      <c r="A38" s="8" t="s">
        <v>182</v>
      </c>
      <c r="B38" s="1" t="s">
        <v>56</v>
      </c>
      <c r="C38" s="1" t="s">
        <v>7</v>
      </c>
      <c r="D38" s="1" t="s">
        <v>57</v>
      </c>
      <c r="E38" s="1" t="s">
        <v>16</v>
      </c>
      <c r="F38" s="3">
        <v>15841746</v>
      </c>
      <c r="G38" s="3">
        <v>10037220.93</v>
      </c>
      <c r="H38" s="3">
        <v>10037220.93</v>
      </c>
      <c r="I38" s="3">
        <f t="shared" si="0"/>
        <v>63.359309826075986</v>
      </c>
    </row>
    <row r="39" spans="1:9" ht="38.25" outlineLevel="6" x14ac:dyDescent="0.25">
      <c r="A39" s="8" t="s">
        <v>182</v>
      </c>
      <c r="B39" s="1" t="s">
        <v>56</v>
      </c>
      <c r="C39" s="1" t="s">
        <v>7</v>
      </c>
      <c r="D39" s="1" t="s">
        <v>58</v>
      </c>
      <c r="E39" s="1" t="s">
        <v>13</v>
      </c>
      <c r="F39" s="3">
        <v>2842515</v>
      </c>
      <c r="G39" s="3">
        <v>1673571</v>
      </c>
      <c r="H39" s="3">
        <v>1673571</v>
      </c>
      <c r="I39" s="3">
        <f t="shared" si="0"/>
        <v>58.87641753869373</v>
      </c>
    </row>
    <row r="40" spans="1:9" ht="25.5" outlineLevel="6" x14ac:dyDescent="0.25">
      <c r="A40" s="8" t="s">
        <v>185</v>
      </c>
      <c r="B40" s="1" t="s">
        <v>59</v>
      </c>
      <c r="C40" s="1" t="s">
        <v>60</v>
      </c>
      <c r="D40" s="1" t="s">
        <v>61</v>
      </c>
      <c r="E40" s="1" t="s">
        <v>62</v>
      </c>
      <c r="F40" s="3">
        <v>1470198000</v>
      </c>
      <c r="G40" s="3">
        <v>1469194350</v>
      </c>
      <c r="H40" s="3">
        <v>1469194350</v>
      </c>
      <c r="I40" s="3">
        <f t="shared" si="0"/>
        <v>99.931733684850613</v>
      </c>
    </row>
    <row r="41" spans="1:9" ht="25.5" outlineLevel="6" x14ac:dyDescent="0.25">
      <c r="A41" s="8" t="s">
        <v>186</v>
      </c>
      <c r="B41" s="1" t="s">
        <v>59</v>
      </c>
      <c r="C41" s="1" t="s">
        <v>60</v>
      </c>
      <c r="D41" s="1" t="s">
        <v>63</v>
      </c>
      <c r="E41" s="1" t="s">
        <v>62</v>
      </c>
      <c r="F41" s="3">
        <v>110000000</v>
      </c>
      <c r="G41" s="3">
        <v>110000000</v>
      </c>
      <c r="H41" s="3">
        <v>110000000</v>
      </c>
      <c r="I41" s="3">
        <f t="shared" si="0"/>
        <v>100</v>
      </c>
    </row>
    <row r="42" spans="1:9" ht="25.5" outlineLevel="6" x14ac:dyDescent="0.25">
      <c r="A42" s="8" t="s">
        <v>156</v>
      </c>
      <c r="B42" s="1" t="s">
        <v>59</v>
      </c>
      <c r="C42" s="1" t="s">
        <v>18</v>
      </c>
      <c r="D42" s="1" t="s">
        <v>64</v>
      </c>
      <c r="E42" s="1" t="s">
        <v>20</v>
      </c>
      <c r="F42" s="3">
        <v>961612680</v>
      </c>
      <c r="G42" s="3">
        <v>1896347702</v>
      </c>
      <c r="H42" s="3">
        <v>1881069529</v>
      </c>
      <c r="I42" s="3">
        <f t="shared" si="0"/>
        <v>195.61613195449959</v>
      </c>
    </row>
    <row r="43" spans="1:9" ht="38.25" outlineLevel="6" x14ac:dyDescent="0.25">
      <c r="A43" s="8" t="s">
        <v>178</v>
      </c>
      <c r="B43" s="1" t="s">
        <v>59</v>
      </c>
      <c r="C43" s="1" t="s">
        <v>18</v>
      </c>
      <c r="D43" s="1" t="s">
        <v>65</v>
      </c>
      <c r="E43" s="1" t="s">
        <v>20</v>
      </c>
      <c r="F43" s="3">
        <v>5000000</v>
      </c>
      <c r="G43" s="3">
        <v>5000000</v>
      </c>
      <c r="H43" s="3">
        <v>5000000</v>
      </c>
      <c r="I43" s="3">
        <f t="shared" si="0"/>
        <v>100</v>
      </c>
    </row>
    <row r="44" spans="1:9" ht="38.25" outlineLevel="6" x14ac:dyDescent="0.25">
      <c r="A44" s="8" t="s">
        <v>179</v>
      </c>
      <c r="B44" s="1" t="s">
        <v>59</v>
      </c>
      <c r="C44" s="1" t="s">
        <v>18</v>
      </c>
      <c r="D44" s="1" t="s">
        <v>66</v>
      </c>
      <c r="E44" s="1" t="s">
        <v>20</v>
      </c>
      <c r="F44" s="3">
        <v>1000000</v>
      </c>
      <c r="G44" s="3">
        <v>1000000</v>
      </c>
      <c r="H44" s="3">
        <v>1000000</v>
      </c>
      <c r="I44" s="3">
        <f t="shared" si="0"/>
        <v>100</v>
      </c>
    </row>
    <row r="45" spans="1:9" outlineLevel="5" x14ac:dyDescent="0.25">
      <c r="A45" s="8" t="s">
        <v>187</v>
      </c>
      <c r="B45" s="1" t="s">
        <v>59</v>
      </c>
      <c r="C45" s="1" t="s">
        <v>67</v>
      </c>
      <c r="D45" s="1" t="s">
        <v>68</v>
      </c>
      <c r="E45" s="1" t="s">
        <v>9</v>
      </c>
      <c r="F45" s="3">
        <v>25000000</v>
      </c>
      <c r="G45" s="3">
        <v>25000000</v>
      </c>
      <c r="H45" s="3">
        <v>25000000</v>
      </c>
      <c r="I45" s="3">
        <f t="shared" si="0"/>
        <v>100</v>
      </c>
    </row>
    <row r="46" spans="1:9" ht="38.25" outlineLevel="5" x14ac:dyDescent="0.25">
      <c r="A46" s="8" t="s">
        <v>189</v>
      </c>
      <c r="B46" s="1" t="s">
        <v>59</v>
      </c>
      <c r="C46" s="1" t="s">
        <v>67</v>
      </c>
      <c r="D46" s="1" t="s">
        <v>69</v>
      </c>
      <c r="E46" s="1" t="s">
        <v>70</v>
      </c>
      <c r="F46" s="3">
        <v>5000000</v>
      </c>
      <c r="G46" s="3">
        <v>5000000</v>
      </c>
      <c r="H46" s="3">
        <v>5000000</v>
      </c>
      <c r="I46" s="3">
        <f t="shared" si="0"/>
        <v>100</v>
      </c>
    </row>
    <row r="47" spans="1:9" ht="38.25" outlineLevel="6" x14ac:dyDescent="0.25">
      <c r="A47" s="8" t="s">
        <v>182</v>
      </c>
      <c r="B47" s="1" t="s">
        <v>71</v>
      </c>
      <c r="C47" s="1" t="s">
        <v>72</v>
      </c>
      <c r="D47" s="1" t="s">
        <v>73</v>
      </c>
      <c r="E47" s="1" t="s">
        <v>16</v>
      </c>
      <c r="F47" s="3">
        <v>119937482</v>
      </c>
      <c r="G47" s="3">
        <v>168730879</v>
      </c>
      <c r="H47" s="3">
        <v>168730879</v>
      </c>
      <c r="I47" s="3">
        <f t="shared" si="0"/>
        <v>140.68235899766512</v>
      </c>
    </row>
    <row r="48" spans="1:9" ht="25.5" outlineLevel="6" x14ac:dyDescent="0.25">
      <c r="A48" s="8" t="s">
        <v>122</v>
      </c>
      <c r="B48" s="1" t="s">
        <v>71</v>
      </c>
      <c r="C48" s="1" t="s">
        <v>72</v>
      </c>
      <c r="D48" s="1">
        <v>1799716160</v>
      </c>
      <c r="E48" s="1" t="s">
        <v>16</v>
      </c>
      <c r="F48" s="3">
        <v>18996984</v>
      </c>
      <c r="G48" s="3">
        <v>0</v>
      </c>
      <c r="H48" s="3">
        <v>0</v>
      </c>
      <c r="I48" s="3">
        <f t="shared" si="0"/>
        <v>0</v>
      </c>
    </row>
    <row r="49" spans="1:9" ht="25.5" outlineLevel="6" x14ac:dyDescent="0.25">
      <c r="A49" s="8" t="s">
        <v>122</v>
      </c>
      <c r="B49" s="1" t="s">
        <v>71</v>
      </c>
      <c r="C49" s="1" t="s">
        <v>72</v>
      </c>
      <c r="D49" s="1" t="s">
        <v>74</v>
      </c>
      <c r="E49" s="1" t="s">
        <v>16</v>
      </c>
      <c r="F49" s="3">
        <v>137600000</v>
      </c>
      <c r="G49" s="3">
        <v>166349650.69999999</v>
      </c>
      <c r="H49" s="3">
        <v>127547636.3</v>
      </c>
      <c r="I49" s="3">
        <f t="shared" si="0"/>
        <v>92.694503124999997</v>
      </c>
    </row>
    <row r="50" spans="1:9" ht="25.5" outlineLevel="6" x14ac:dyDescent="0.25">
      <c r="A50" s="8" t="s">
        <v>168</v>
      </c>
      <c r="B50" s="1" t="s">
        <v>71</v>
      </c>
      <c r="C50" s="1" t="s">
        <v>72</v>
      </c>
      <c r="D50" s="1" t="s">
        <v>75</v>
      </c>
      <c r="E50" s="1" t="s">
        <v>13</v>
      </c>
      <c r="F50" s="3">
        <v>897055910</v>
      </c>
      <c r="G50" s="3">
        <v>1109513695</v>
      </c>
      <c r="H50" s="3">
        <v>1050318942.51</v>
      </c>
      <c r="I50" s="3">
        <f t="shared" si="0"/>
        <v>117.08511485198285</v>
      </c>
    </row>
    <row r="51" spans="1:9" ht="38.25" outlineLevel="6" x14ac:dyDescent="0.25">
      <c r="A51" s="8" t="s">
        <v>184</v>
      </c>
      <c r="B51" s="1" t="s">
        <v>71</v>
      </c>
      <c r="C51" s="1" t="s">
        <v>72</v>
      </c>
      <c r="D51" s="1" t="s">
        <v>76</v>
      </c>
      <c r="E51" s="1" t="s">
        <v>13</v>
      </c>
      <c r="F51" s="3">
        <v>2944090</v>
      </c>
      <c r="G51" s="3">
        <v>6731711</v>
      </c>
      <c r="H51" s="3">
        <v>6731711</v>
      </c>
      <c r="I51" s="3">
        <f t="shared" si="0"/>
        <v>228.6516716540595</v>
      </c>
    </row>
    <row r="52" spans="1:9" outlineLevel="5" x14ac:dyDescent="0.25">
      <c r="A52" s="8" t="s">
        <v>176</v>
      </c>
      <c r="B52" s="1" t="s">
        <v>71</v>
      </c>
      <c r="C52" s="1" t="s">
        <v>72</v>
      </c>
      <c r="D52" s="1" t="s">
        <v>77</v>
      </c>
      <c r="E52" s="1" t="s">
        <v>70</v>
      </c>
      <c r="F52" s="3">
        <v>0</v>
      </c>
      <c r="G52" s="3">
        <v>37985655</v>
      </c>
      <c r="H52" s="3">
        <v>37985655</v>
      </c>
      <c r="I52" s="3"/>
    </row>
    <row r="53" spans="1:9" ht="25.5" outlineLevel="6" x14ac:dyDescent="0.25">
      <c r="A53" s="8" t="s">
        <v>120</v>
      </c>
      <c r="B53" s="1" t="s">
        <v>71</v>
      </c>
      <c r="C53" s="1" t="s">
        <v>25</v>
      </c>
      <c r="D53" s="1" t="s">
        <v>78</v>
      </c>
      <c r="E53" s="1" t="s">
        <v>16</v>
      </c>
      <c r="F53" s="3">
        <v>19917705</v>
      </c>
      <c r="G53" s="3">
        <v>24508741.469999999</v>
      </c>
      <c r="H53" s="3">
        <v>24508722.800000001</v>
      </c>
      <c r="I53" s="3">
        <f t="shared" si="0"/>
        <v>123.0499337147528</v>
      </c>
    </row>
    <row r="54" spans="1:9" ht="38.25" outlineLevel="6" x14ac:dyDescent="0.25">
      <c r="A54" s="8" t="s">
        <v>182</v>
      </c>
      <c r="B54" s="1" t="s">
        <v>71</v>
      </c>
      <c r="C54" s="1" t="s">
        <v>25</v>
      </c>
      <c r="D54" s="1" t="s">
        <v>79</v>
      </c>
      <c r="E54" s="1" t="s">
        <v>16</v>
      </c>
      <c r="F54" s="3">
        <v>38771918</v>
      </c>
      <c r="G54" s="3">
        <v>28543561.34</v>
      </c>
      <c r="H54" s="3">
        <v>28543136.420000002</v>
      </c>
      <c r="I54" s="3">
        <f t="shared" si="0"/>
        <v>73.618066612025743</v>
      </c>
    </row>
    <row r="55" spans="1:9" ht="25.5" outlineLevel="6" x14ac:dyDescent="0.25">
      <c r="A55" s="8" t="s">
        <v>120</v>
      </c>
      <c r="B55" s="1" t="s">
        <v>71</v>
      </c>
      <c r="C55" s="1" t="s">
        <v>25</v>
      </c>
      <c r="D55" s="1" t="s">
        <v>80</v>
      </c>
      <c r="E55" s="1" t="s">
        <v>16</v>
      </c>
      <c r="F55" s="3">
        <v>10581125</v>
      </c>
      <c r="G55" s="3">
        <v>4571671.76</v>
      </c>
      <c r="H55" s="3">
        <v>4559244.26</v>
      </c>
      <c r="I55" s="3">
        <f t="shared" si="0"/>
        <v>43.088464222849652</v>
      </c>
    </row>
    <row r="56" spans="1:9" ht="38.25" outlineLevel="6" x14ac:dyDescent="0.25">
      <c r="A56" s="8" t="s">
        <v>182</v>
      </c>
      <c r="B56" s="1" t="s">
        <v>71</v>
      </c>
      <c r="C56" s="1" t="s">
        <v>25</v>
      </c>
      <c r="D56" s="1" t="s">
        <v>81</v>
      </c>
      <c r="E56" s="1" t="s">
        <v>16</v>
      </c>
      <c r="F56" s="3">
        <v>42586730</v>
      </c>
      <c r="G56" s="3">
        <v>51371291</v>
      </c>
      <c r="H56" s="3">
        <v>51340233.219999999</v>
      </c>
      <c r="I56" s="3">
        <f t="shared" si="0"/>
        <v>120.55453240950878</v>
      </c>
    </row>
    <row r="57" spans="1:9" ht="25.5" outlineLevel="6" x14ac:dyDescent="0.25">
      <c r="A57" s="8" t="s">
        <v>120</v>
      </c>
      <c r="B57" s="1" t="s">
        <v>71</v>
      </c>
      <c r="C57" s="1" t="s">
        <v>25</v>
      </c>
      <c r="D57" s="1" t="s">
        <v>82</v>
      </c>
      <c r="E57" s="1" t="s">
        <v>16</v>
      </c>
      <c r="F57" s="3">
        <v>11279836.5</v>
      </c>
      <c r="G57" s="3">
        <v>19329541.699999999</v>
      </c>
      <c r="H57" s="3">
        <v>18478040.52</v>
      </c>
      <c r="I57" s="3">
        <f t="shared" si="0"/>
        <v>163.81479040055234</v>
      </c>
    </row>
    <row r="58" spans="1:9" ht="25.5" outlineLevel="6" x14ac:dyDescent="0.25">
      <c r="A58" s="8" t="s">
        <v>120</v>
      </c>
      <c r="B58" s="1" t="s">
        <v>71</v>
      </c>
      <c r="C58" s="1" t="s">
        <v>25</v>
      </c>
      <c r="D58" s="1" t="s">
        <v>83</v>
      </c>
      <c r="E58" s="1" t="s">
        <v>16</v>
      </c>
      <c r="F58" s="3">
        <v>43979799.390000001</v>
      </c>
      <c r="G58" s="3">
        <v>32661306.559999999</v>
      </c>
      <c r="H58" s="3">
        <v>31874477.190000001</v>
      </c>
      <c r="I58" s="3">
        <f t="shared" si="0"/>
        <v>72.475267354783639</v>
      </c>
    </row>
    <row r="59" spans="1:9" ht="25.5" outlineLevel="6" x14ac:dyDescent="0.25">
      <c r="A59" s="8" t="s">
        <v>120</v>
      </c>
      <c r="B59" s="1" t="s">
        <v>71</v>
      </c>
      <c r="C59" s="1" t="s">
        <v>43</v>
      </c>
      <c r="D59" s="1" t="s">
        <v>84</v>
      </c>
      <c r="E59" s="1" t="s">
        <v>16</v>
      </c>
      <c r="F59" s="3">
        <v>62362602</v>
      </c>
      <c r="G59" s="3">
        <v>72155143.329999998</v>
      </c>
      <c r="H59" s="3">
        <v>62516164.82</v>
      </c>
      <c r="I59" s="3">
        <f t="shared" si="0"/>
        <v>100.24624184218614</v>
      </c>
    </row>
    <row r="60" spans="1:9" ht="25.5" outlineLevel="6" x14ac:dyDescent="0.25">
      <c r="A60" s="8" t="s">
        <v>120</v>
      </c>
      <c r="B60" s="1" t="s">
        <v>71</v>
      </c>
      <c r="C60" s="1" t="s">
        <v>47</v>
      </c>
      <c r="D60" s="1">
        <v>1601411270</v>
      </c>
      <c r="E60" s="1" t="s">
        <v>16</v>
      </c>
      <c r="F60" s="3">
        <v>500000</v>
      </c>
      <c r="G60" s="3">
        <v>0</v>
      </c>
      <c r="H60" s="3">
        <v>0</v>
      </c>
      <c r="I60" s="3">
        <f t="shared" si="0"/>
        <v>0</v>
      </c>
    </row>
    <row r="61" spans="1:9" ht="25.5" outlineLevel="6" x14ac:dyDescent="0.25">
      <c r="A61" s="8" t="s">
        <v>120</v>
      </c>
      <c r="B61" s="1" t="s">
        <v>71</v>
      </c>
      <c r="C61" s="1" t="s">
        <v>47</v>
      </c>
      <c r="D61" s="1">
        <v>2001111270</v>
      </c>
      <c r="E61" s="1" t="s">
        <v>16</v>
      </c>
      <c r="F61" s="3">
        <v>131285810.90000001</v>
      </c>
      <c r="G61" s="3">
        <v>0</v>
      </c>
      <c r="H61" s="3">
        <v>0</v>
      </c>
      <c r="I61" s="3">
        <f t="shared" si="0"/>
        <v>0</v>
      </c>
    </row>
    <row r="62" spans="1:9" ht="38.25" outlineLevel="6" x14ac:dyDescent="0.25">
      <c r="A62" s="8" t="s">
        <v>181</v>
      </c>
      <c r="B62" s="1" t="s">
        <v>71</v>
      </c>
      <c r="C62" s="1" t="s">
        <v>47</v>
      </c>
      <c r="D62" s="1" t="s">
        <v>50</v>
      </c>
      <c r="E62" s="1" t="s">
        <v>16</v>
      </c>
      <c r="F62" s="3">
        <v>0</v>
      </c>
      <c r="G62" s="3">
        <v>519613419.16000003</v>
      </c>
      <c r="H62" s="3">
        <v>517223139.49000001</v>
      </c>
      <c r="I62" s="3"/>
    </row>
    <row r="63" spans="1:9" ht="25.5" outlineLevel="6" x14ac:dyDescent="0.25">
      <c r="A63" s="8" t="s">
        <v>120</v>
      </c>
      <c r="B63" s="1" t="s">
        <v>71</v>
      </c>
      <c r="C63" s="1" t="s">
        <v>33</v>
      </c>
      <c r="D63" s="1" t="s">
        <v>85</v>
      </c>
      <c r="E63" s="1" t="s">
        <v>16</v>
      </c>
      <c r="F63" s="3">
        <v>0</v>
      </c>
      <c r="G63" s="3">
        <v>40000000</v>
      </c>
      <c r="H63" s="3">
        <v>36377703.079999998</v>
      </c>
      <c r="I63" s="3"/>
    </row>
    <row r="64" spans="1:9" ht="25.5" outlineLevel="6" x14ac:dyDescent="0.25">
      <c r="A64" s="8" t="s">
        <v>120</v>
      </c>
      <c r="B64" s="1" t="s">
        <v>71</v>
      </c>
      <c r="C64" s="1" t="s">
        <v>38</v>
      </c>
      <c r="D64" s="1" t="s">
        <v>85</v>
      </c>
      <c r="E64" s="1" t="s">
        <v>16</v>
      </c>
      <c r="F64" s="3">
        <v>14609403</v>
      </c>
      <c r="G64" s="3">
        <v>13659403</v>
      </c>
      <c r="H64" s="3">
        <v>13659399.550000001</v>
      </c>
      <c r="I64" s="3">
        <f t="shared" si="0"/>
        <v>93.497315051135217</v>
      </c>
    </row>
    <row r="65" spans="1:9" ht="38.25" outlineLevel="6" x14ac:dyDescent="0.25">
      <c r="A65" s="8" t="s">
        <v>182</v>
      </c>
      <c r="B65" s="1" t="s">
        <v>71</v>
      </c>
      <c r="C65" s="1" t="s">
        <v>38</v>
      </c>
      <c r="D65" s="1" t="s">
        <v>123</v>
      </c>
      <c r="E65" s="1" t="s">
        <v>16</v>
      </c>
      <c r="F65" s="3">
        <v>5308071</v>
      </c>
      <c r="G65" s="3">
        <v>0</v>
      </c>
      <c r="H65" s="3">
        <v>0</v>
      </c>
      <c r="I65" s="3">
        <f t="shared" si="0"/>
        <v>0</v>
      </c>
    </row>
    <row r="66" spans="1:9" ht="25.5" outlineLevel="6" x14ac:dyDescent="0.25">
      <c r="A66" s="8" t="s">
        <v>120</v>
      </c>
      <c r="B66" s="1" t="s">
        <v>71</v>
      </c>
      <c r="C66" s="4" t="s">
        <v>124</v>
      </c>
      <c r="D66" s="1">
        <v>1401811270</v>
      </c>
      <c r="E66" s="1" t="s">
        <v>16</v>
      </c>
      <c r="F66" s="3">
        <v>2600000</v>
      </c>
      <c r="G66" s="3">
        <v>0</v>
      </c>
      <c r="H66" s="3">
        <v>0</v>
      </c>
      <c r="I66" s="3">
        <f t="shared" si="0"/>
        <v>0</v>
      </c>
    </row>
    <row r="67" spans="1:9" ht="25.5" outlineLevel="5" x14ac:dyDescent="0.25">
      <c r="A67" s="8" t="s">
        <v>169</v>
      </c>
      <c r="B67" s="1" t="s">
        <v>71</v>
      </c>
      <c r="C67" s="1" t="s">
        <v>86</v>
      </c>
      <c r="D67" s="1" t="s">
        <v>87</v>
      </c>
      <c r="E67" s="1" t="s">
        <v>9</v>
      </c>
      <c r="F67" s="3">
        <v>8481800</v>
      </c>
      <c r="G67" s="3">
        <v>8481800</v>
      </c>
      <c r="H67" s="3">
        <v>4442392.5999999996</v>
      </c>
      <c r="I67" s="3">
        <f t="shared" si="0"/>
        <v>52.375587729019777</v>
      </c>
    </row>
    <row r="68" spans="1:9" ht="25.5" outlineLevel="6" x14ac:dyDescent="0.25">
      <c r="A68" s="8" t="s">
        <v>120</v>
      </c>
      <c r="B68" s="1" t="s">
        <v>71</v>
      </c>
      <c r="C68" s="1" t="s">
        <v>88</v>
      </c>
      <c r="D68" s="1" t="s">
        <v>89</v>
      </c>
      <c r="E68" s="1" t="s">
        <v>16</v>
      </c>
      <c r="F68" s="3">
        <v>91820310</v>
      </c>
      <c r="G68" s="3">
        <v>13490822.75</v>
      </c>
      <c r="H68" s="3">
        <v>11007240.82</v>
      </c>
      <c r="I68" s="3">
        <f t="shared" si="0"/>
        <v>11.987806205402705</v>
      </c>
    </row>
    <row r="69" spans="1:9" ht="25.5" outlineLevel="6" x14ac:dyDescent="0.25">
      <c r="A69" s="8" t="s">
        <v>120</v>
      </c>
      <c r="B69" s="1" t="s">
        <v>71</v>
      </c>
      <c r="C69" s="1" t="s">
        <v>90</v>
      </c>
      <c r="D69" s="1" t="s">
        <v>89</v>
      </c>
      <c r="E69" s="1" t="s">
        <v>16</v>
      </c>
      <c r="F69" s="3">
        <v>0</v>
      </c>
      <c r="G69" s="3">
        <v>1845833.3</v>
      </c>
      <c r="H69" s="3">
        <v>1845832</v>
      </c>
      <c r="I69" s="3"/>
    </row>
    <row r="70" spans="1:9" ht="25.5" outlineLevel="5" x14ac:dyDescent="0.25">
      <c r="A70" s="8" t="s">
        <v>170</v>
      </c>
      <c r="B70" s="1" t="s">
        <v>91</v>
      </c>
      <c r="C70" s="1" t="s">
        <v>86</v>
      </c>
      <c r="D70" s="1" t="s">
        <v>92</v>
      </c>
      <c r="E70" s="1" t="s">
        <v>9</v>
      </c>
      <c r="F70" s="3">
        <v>5867739</v>
      </c>
      <c r="G70" s="3">
        <v>3615000</v>
      </c>
      <c r="H70" s="3">
        <v>3165893.37</v>
      </c>
      <c r="I70" s="3">
        <f t="shared" ref="I70:I95" si="1">H70/F70*100</f>
        <v>53.954229559290212</v>
      </c>
    </row>
    <row r="71" spans="1:9" ht="25.5" outlineLevel="6" x14ac:dyDescent="0.25">
      <c r="A71" s="8" t="s">
        <v>165</v>
      </c>
      <c r="B71" s="1" t="s">
        <v>91</v>
      </c>
      <c r="C71" s="1" t="s">
        <v>86</v>
      </c>
      <c r="D71" s="1" t="s">
        <v>93</v>
      </c>
      <c r="E71" s="1" t="s">
        <v>13</v>
      </c>
      <c r="F71" s="3">
        <v>32322190</v>
      </c>
      <c r="G71" s="3">
        <v>48054790</v>
      </c>
      <c r="H71" s="3">
        <v>48054790</v>
      </c>
      <c r="I71" s="3">
        <f t="shared" si="1"/>
        <v>148.67430084409503</v>
      </c>
    </row>
    <row r="72" spans="1:9" ht="51" outlineLevel="5" x14ac:dyDescent="0.25">
      <c r="A72" s="8" t="s">
        <v>171</v>
      </c>
      <c r="B72" s="1" t="s">
        <v>91</v>
      </c>
      <c r="C72" s="1" t="s">
        <v>54</v>
      </c>
      <c r="D72" s="1" t="s">
        <v>94</v>
      </c>
      <c r="E72" s="1" t="s">
        <v>9</v>
      </c>
      <c r="F72" s="3">
        <v>410197700</v>
      </c>
      <c r="G72" s="3">
        <v>395586900</v>
      </c>
      <c r="H72" s="3">
        <v>387148866.89999998</v>
      </c>
      <c r="I72" s="3">
        <f t="shared" si="1"/>
        <v>94.381042823984629</v>
      </c>
    </row>
    <row r="73" spans="1:9" ht="38.25" outlineLevel="5" x14ac:dyDescent="0.25">
      <c r="A73" s="8" t="s">
        <v>157</v>
      </c>
      <c r="B73" s="1" t="s">
        <v>91</v>
      </c>
      <c r="C73" s="1" t="s">
        <v>54</v>
      </c>
      <c r="D73" s="1" t="s">
        <v>95</v>
      </c>
      <c r="E73" s="1" t="s">
        <v>9</v>
      </c>
      <c r="F73" s="3">
        <v>170000000</v>
      </c>
      <c r="G73" s="3">
        <v>254079900</v>
      </c>
      <c r="H73" s="3">
        <v>254005880.88</v>
      </c>
      <c r="I73" s="3">
        <f t="shared" si="1"/>
        <v>149.41522404705881</v>
      </c>
    </row>
    <row r="74" spans="1:9" ht="25.5" outlineLevel="5" x14ac:dyDescent="0.25">
      <c r="A74" s="8" t="s">
        <v>188</v>
      </c>
      <c r="B74" s="1" t="s">
        <v>91</v>
      </c>
      <c r="C74" s="1" t="s">
        <v>54</v>
      </c>
      <c r="D74" s="1" t="s">
        <v>96</v>
      </c>
      <c r="E74" s="1" t="s">
        <v>9</v>
      </c>
      <c r="F74" s="3">
        <v>8566900</v>
      </c>
      <c r="G74" s="3">
        <v>8566900</v>
      </c>
      <c r="H74" s="3">
        <v>7307542.6900000004</v>
      </c>
      <c r="I74" s="3">
        <f t="shared" si="1"/>
        <v>85.299731408093947</v>
      </c>
    </row>
    <row r="75" spans="1:9" ht="25.5" outlineLevel="6" x14ac:dyDescent="0.25">
      <c r="A75" s="8" t="s">
        <v>163</v>
      </c>
      <c r="B75" s="1" t="s">
        <v>91</v>
      </c>
      <c r="C75" s="1" t="s">
        <v>97</v>
      </c>
      <c r="D75" s="1" t="s">
        <v>46</v>
      </c>
      <c r="E75" s="1" t="s">
        <v>13</v>
      </c>
      <c r="F75" s="3">
        <v>0</v>
      </c>
      <c r="G75" s="3">
        <v>7716517</v>
      </c>
      <c r="H75" s="3">
        <v>7716517</v>
      </c>
      <c r="I75" s="3"/>
    </row>
    <row r="76" spans="1:9" outlineLevel="6" x14ac:dyDescent="0.25">
      <c r="A76" s="8" t="s">
        <v>172</v>
      </c>
      <c r="B76" s="1" t="s">
        <v>98</v>
      </c>
      <c r="C76" s="1" t="s">
        <v>33</v>
      </c>
      <c r="D76" s="1" t="s">
        <v>99</v>
      </c>
      <c r="E76" s="1" t="s">
        <v>13</v>
      </c>
      <c r="F76" s="3">
        <v>0</v>
      </c>
      <c r="G76" s="3">
        <v>1767198</v>
      </c>
      <c r="H76" s="3">
        <v>907321.6</v>
      </c>
      <c r="I76" s="3"/>
    </row>
    <row r="77" spans="1:9" outlineLevel="6" x14ac:dyDescent="0.25">
      <c r="A77" s="8" t="s">
        <v>172</v>
      </c>
      <c r="B77" s="1" t="s">
        <v>98</v>
      </c>
      <c r="C77" s="1" t="s">
        <v>88</v>
      </c>
      <c r="D77" s="1" t="s">
        <v>99</v>
      </c>
      <c r="E77" s="1" t="s">
        <v>13</v>
      </c>
      <c r="F77" s="3">
        <v>0</v>
      </c>
      <c r="G77" s="3">
        <v>226799</v>
      </c>
      <c r="H77" s="3">
        <v>226799</v>
      </c>
      <c r="I77" s="3"/>
    </row>
    <row r="78" spans="1:9" ht="38.25" outlineLevel="6" x14ac:dyDescent="0.25">
      <c r="A78" s="8" t="s">
        <v>126</v>
      </c>
      <c r="B78" s="1" t="s">
        <v>98</v>
      </c>
      <c r="C78" s="1">
        <v>1102</v>
      </c>
      <c r="D78" s="1" t="s">
        <v>125</v>
      </c>
      <c r="E78" s="1" t="s">
        <v>13</v>
      </c>
      <c r="F78" s="3">
        <v>50000</v>
      </c>
      <c r="G78" s="3">
        <v>0</v>
      </c>
      <c r="H78" s="3">
        <v>0</v>
      </c>
      <c r="I78" s="3">
        <f t="shared" si="1"/>
        <v>0</v>
      </c>
    </row>
    <row r="79" spans="1:9" ht="38.25" outlineLevel="6" x14ac:dyDescent="0.25">
      <c r="A79" s="8" t="s">
        <v>191</v>
      </c>
      <c r="B79" s="1" t="s">
        <v>98</v>
      </c>
      <c r="C79" s="1" t="s">
        <v>100</v>
      </c>
      <c r="D79" s="1" t="s">
        <v>101</v>
      </c>
      <c r="E79" s="1" t="s">
        <v>13</v>
      </c>
      <c r="F79" s="3">
        <v>2096200</v>
      </c>
      <c r="G79" s="3">
        <v>2694400</v>
      </c>
      <c r="H79" s="3">
        <v>2694400</v>
      </c>
      <c r="I79" s="3">
        <f t="shared" si="1"/>
        <v>128.53735330598226</v>
      </c>
    </row>
    <row r="80" spans="1:9" ht="38.25" outlineLevel="5" x14ac:dyDescent="0.25">
      <c r="A80" s="8" t="s">
        <v>173</v>
      </c>
      <c r="B80" s="1" t="s">
        <v>102</v>
      </c>
      <c r="C80" s="1" t="s">
        <v>103</v>
      </c>
      <c r="D80" s="1" t="s">
        <v>104</v>
      </c>
      <c r="E80" s="1" t="s">
        <v>9</v>
      </c>
      <c r="F80" s="3">
        <v>6387580</v>
      </c>
      <c r="G80" s="3">
        <v>6387580</v>
      </c>
      <c r="H80" s="3">
        <v>6387580</v>
      </c>
      <c r="I80" s="3">
        <f t="shared" si="1"/>
        <v>100</v>
      </c>
    </row>
    <row r="81" spans="1:9" outlineLevel="6" x14ac:dyDescent="0.25">
      <c r="A81" s="8" t="s">
        <v>158</v>
      </c>
      <c r="B81" s="1" t="s">
        <v>105</v>
      </c>
      <c r="C81" s="1" t="s">
        <v>106</v>
      </c>
      <c r="D81" s="1" t="s">
        <v>107</v>
      </c>
      <c r="E81" s="1" t="s">
        <v>13</v>
      </c>
      <c r="F81" s="3">
        <v>0</v>
      </c>
      <c r="G81" s="3">
        <v>432500000</v>
      </c>
      <c r="H81" s="3">
        <v>432500000</v>
      </c>
      <c r="I81" s="3"/>
    </row>
    <row r="82" spans="1:9" ht="25.5" outlineLevel="6" x14ac:dyDescent="0.25">
      <c r="A82" s="8" t="s">
        <v>180</v>
      </c>
      <c r="B82" s="1" t="s">
        <v>108</v>
      </c>
      <c r="C82" s="1" t="s">
        <v>38</v>
      </c>
      <c r="D82" s="1" t="s">
        <v>109</v>
      </c>
      <c r="E82" s="1" t="s">
        <v>13</v>
      </c>
      <c r="F82" s="3">
        <v>2100000</v>
      </c>
      <c r="G82" s="3">
        <v>2100000</v>
      </c>
      <c r="H82" s="3">
        <v>2100000</v>
      </c>
      <c r="I82" s="3">
        <f t="shared" si="1"/>
        <v>100</v>
      </c>
    </row>
    <row r="83" spans="1:9" ht="25.5" outlineLevel="5" x14ac:dyDescent="0.25">
      <c r="A83" s="8" t="s">
        <v>159</v>
      </c>
      <c r="B83" s="1" t="s">
        <v>110</v>
      </c>
      <c r="C83" s="1" t="s">
        <v>111</v>
      </c>
      <c r="D83" s="1" t="s">
        <v>112</v>
      </c>
      <c r="E83" s="1" t="s">
        <v>70</v>
      </c>
      <c r="F83" s="3">
        <v>3235000</v>
      </c>
      <c r="G83" s="3">
        <v>2396008.48</v>
      </c>
      <c r="H83" s="3">
        <v>2395663</v>
      </c>
      <c r="I83" s="3">
        <f t="shared" si="1"/>
        <v>74.05449768160743</v>
      </c>
    </row>
    <row r="84" spans="1:9" outlineLevel="1" x14ac:dyDescent="0.25">
      <c r="A84" s="8" t="s">
        <v>130</v>
      </c>
      <c r="B84" s="1" t="s">
        <v>110</v>
      </c>
      <c r="C84" s="1" t="s">
        <v>103</v>
      </c>
      <c r="D84" s="1" t="s">
        <v>131</v>
      </c>
      <c r="E84" s="1" t="s">
        <v>13</v>
      </c>
      <c r="F84" s="3">
        <v>4000000</v>
      </c>
      <c r="G84" s="3">
        <v>0</v>
      </c>
      <c r="H84" s="3">
        <v>0</v>
      </c>
      <c r="I84" s="3">
        <f t="shared" si="1"/>
        <v>0</v>
      </c>
    </row>
    <row r="85" spans="1:9" ht="38.25" outlineLevel="6" x14ac:dyDescent="0.25">
      <c r="A85" s="8" t="s">
        <v>190</v>
      </c>
      <c r="B85" s="1" t="s">
        <v>110</v>
      </c>
      <c r="C85" s="1" t="s">
        <v>103</v>
      </c>
      <c r="D85" s="1" t="s">
        <v>113</v>
      </c>
      <c r="E85" s="1" t="s">
        <v>13</v>
      </c>
      <c r="F85" s="3">
        <v>0</v>
      </c>
      <c r="G85" s="3">
        <v>22471910.120000001</v>
      </c>
      <c r="H85" s="3">
        <v>22471910.120000001</v>
      </c>
      <c r="I85" s="3"/>
    </row>
    <row r="86" spans="1:9" outlineLevel="6" x14ac:dyDescent="0.25">
      <c r="A86" s="8" t="s">
        <v>160</v>
      </c>
      <c r="B86" s="1" t="s">
        <v>110</v>
      </c>
      <c r="C86" s="1" t="s">
        <v>18</v>
      </c>
      <c r="D86" s="1" t="s">
        <v>114</v>
      </c>
      <c r="E86" s="1" t="s">
        <v>20</v>
      </c>
      <c r="F86" s="3">
        <v>500000</v>
      </c>
      <c r="G86" s="3">
        <v>500000</v>
      </c>
      <c r="H86" s="3">
        <v>500000</v>
      </c>
      <c r="I86" s="3">
        <f t="shared" si="1"/>
        <v>100</v>
      </c>
    </row>
    <row r="87" spans="1:9" ht="63.75" outlineLevel="5" x14ac:dyDescent="0.25">
      <c r="A87" s="8" t="s">
        <v>161</v>
      </c>
      <c r="B87" s="1" t="s">
        <v>115</v>
      </c>
      <c r="C87" s="1" t="s">
        <v>111</v>
      </c>
      <c r="D87" s="1" t="s">
        <v>116</v>
      </c>
      <c r="E87" s="1" t="s">
        <v>9</v>
      </c>
      <c r="F87" s="3">
        <v>33017601.600000001</v>
      </c>
      <c r="G87" s="3">
        <v>33017601.600000001</v>
      </c>
      <c r="H87" s="3">
        <v>32921058.739999998</v>
      </c>
      <c r="I87" s="3">
        <f t="shared" si="1"/>
        <v>99.707601838650803</v>
      </c>
    </row>
    <row r="88" spans="1:9" ht="25.5" outlineLevel="5" x14ac:dyDescent="0.25">
      <c r="A88" s="8" t="s">
        <v>152</v>
      </c>
      <c r="B88" s="1" t="s">
        <v>115</v>
      </c>
      <c r="C88" s="1" t="s">
        <v>117</v>
      </c>
      <c r="D88" s="1" t="s">
        <v>118</v>
      </c>
      <c r="E88" s="1" t="s">
        <v>9</v>
      </c>
      <c r="F88" s="3">
        <v>22517800</v>
      </c>
      <c r="G88" s="3">
        <v>22517800</v>
      </c>
      <c r="H88" s="3">
        <v>22517800</v>
      </c>
      <c r="I88" s="3">
        <f t="shared" si="1"/>
        <v>100</v>
      </c>
    </row>
    <row r="89" spans="1:9" ht="39" outlineLevel="5" thickBot="1" x14ac:dyDescent="0.3">
      <c r="A89" s="11" t="s">
        <v>129</v>
      </c>
      <c r="B89" s="12" t="s">
        <v>115</v>
      </c>
      <c r="C89" s="13" t="s">
        <v>127</v>
      </c>
      <c r="D89" s="13" t="s">
        <v>128</v>
      </c>
      <c r="E89" s="12" t="s">
        <v>9</v>
      </c>
      <c r="F89" s="14">
        <v>2275500</v>
      </c>
      <c r="G89" s="14">
        <v>0</v>
      </c>
      <c r="H89" s="14">
        <v>0</v>
      </c>
      <c r="I89" s="3">
        <f t="shared" si="1"/>
        <v>0</v>
      </c>
    </row>
    <row r="90" spans="1:9" ht="16.5" thickTop="1" thickBot="1" x14ac:dyDescent="0.3">
      <c r="A90" s="32" t="s">
        <v>134</v>
      </c>
      <c r="B90" s="33"/>
      <c r="C90" s="33"/>
      <c r="D90" s="33"/>
      <c r="E90" s="34"/>
      <c r="F90" s="16">
        <f>SUM(F5:F89)</f>
        <v>12187885088.189999</v>
      </c>
      <c r="G90" s="16">
        <v>14557933043.07</v>
      </c>
      <c r="H90" s="16">
        <v>14399748706.5</v>
      </c>
      <c r="I90" s="16">
        <f t="shared" si="1"/>
        <v>118.14805113688908</v>
      </c>
    </row>
    <row r="91" spans="1:9" ht="12.75" customHeight="1" thickTop="1" x14ac:dyDescent="0.25">
      <c r="A91" s="22" t="s">
        <v>139</v>
      </c>
      <c r="B91" s="23"/>
      <c r="C91" s="23"/>
      <c r="D91" s="23"/>
      <c r="E91" s="23"/>
      <c r="F91" s="15"/>
      <c r="G91" s="15"/>
      <c r="H91" s="15"/>
      <c r="I91" s="15"/>
    </row>
    <row r="92" spans="1:9" x14ac:dyDescent="0.25">
      <c r="A92" s="17" t="s">
        <v>135</v>
      </c>
      <c r="B92" s="18"/>
      <c r="C92" s="18"/>
      <c r="D92" s="18"/>
      <c r="E92" s="18"/>
      <c r="F92" s="10">
        <f>F8+F9+F40+F41+F42+F43+F44+F86</f>
        <v>2552310680</v>
      </c>
      <c r="G92" s="10">
        <f t="shared" ref="G92:H92" si="2">G8+G9+G40+G41+G42+G43+G44+G86</f>
        <v>3483522052</v>
      </c>
      <c r="H92" s="10">
        <f t="shared" si="2"/>
        <v>3468243879</v>
      </c>
      <c r="I92" s="3">
        <f t="shared" si="1"/>
        <v>135.88643052655328</v>
      </c>
    </row>
    <row r="93" spans="1:9" x14ac:dyDescent="0.25">
      <c r="A93" s="17" t="s">
        <v>136</v>
      </c>
      <c r="B93" s="18"/>
      <c r="C93" s="18"/>
      <c r="D93" s="18"/>
      <c r="E93" s="18"/>
      <c r="F93" s="10">
        <f>F6+F7+F10+F11+F12+F13+F14+F15+F16+F17+F18+F19+F20+F21+F22+F24+F26+F27+F29+F30+F31+F32+F33+F34+F36+F38+F39+F47+F48+F49+F50+F51+F53+F54+F55+F56+F57+F58+F59+F60+F61+F62+F63+F64+F65+F66+F68+F69+F71+F75+F76+F77+F78+F79+F81+F82+F84+F85</f>
        <v>1886893992.7900002</v>
      </c>
      <c r="G93" s="10">
        <f t="shared" ref="G93:H93" si="3">G6+G7+G10+G11+G12+G13+G14+G15+G16+G17+G18+G19+G20+G21+G22+G24+G26+G27+G29+G30+G31+G32+G33+G34+G36+G38+G39+G47+G48+G49+G50+G51+G53+G54+G55+G56+G57+G58+G59+G60+G61+G62+G63+G64+G65+G66+G68+G69+G71+G75+G76+G77+G78+G79+G81+G82+G84+G85</f>
        <v>3464083068.02</v>
      </c>
      <c r="H93" s="10">
        <f t="shared" si="3"/>
        <v>3340853599.3100004</v>
      </c>
      <c r="I93" s="3">
        <f t="shared" si="1"/>
        <v>177.05571230157693</v>
      </c>
    </row>
    <row r="94" spans="1:9" x14ac:dyDescent="0.25">
      <c r="A94" s="17" t="s">
        <v>137</v>
      </c>
      <c r="B94" s="18"/>
      <c r="C94" s="18"/>
      <c r="D94" s="18"/>
      <c r="E94" s="18"/>
      <c r="F94" s="10">
        <f>F5+F23+F25+F28+F35+F37+F45+F67+F70+F72+F73+F74+F80+F87+F88+F89</f>
        <v>7740445415.4000006</v>
      </c>
      <c r="G94" s="10">
        <f t="shared" ref="G94:H94" si="4">G5+G23+G25+G28+G35+G37+G45+G67+G70+G72+G73+G74+G80+G87+G88+G89</f>
        <v>7564946259.5699997</v>
      </c>
      <c r="H94" s="10">
        <f t="shared" si="4"/>
        <v>7545269910.1899986</v>
      </c>
      <c r="I94" s="3">
        <f t="shared" si="1"/>
        <v>97.478497751283271</v>
      </c>
    </row>
    <row r="95" spans="1:9" x14ac:dyDescent="0.25">
      <c r="A95" s="17" t="s">
        <v>138</v>
      </c>
      <c r="B95" s="18"/>
      <c r="C95" s="18"/>
      <c r="D95" s="18"/>
      <c r="E95" s="18"/>
      <c r="F95" s="10">
        <f>F46+F52+F83</f>
        <v>8235000</v>
      </c>
      <c r="G95" s="10">
        <f t="shared" ref="G95:H95" si="5">G46+G52+G83</f>
        <v>45381663.479999997</v>
      </c>
      <c r="H95" s="10">
        <f t="shared" si="5"/>
        <v>45381318</v>
      </c>
      <c r="I95" s="3">
        <f t="shared" si="1"/>
        <v>551.07854280510026</v>
      </c>
    </row>
    <row r="100" spans="6:6" x14ac:dyDescent="0.25">
      <c r="F100" s="39"/>
    </row>
    <row r="101" spans="6:6" x14ac:dyDescent="0.25">
      <c r="F101" s="39"/>
    </row>
  </sheetData>
  <autoFilter ref="A4:I95"/>
  <mergeCells count="16">
    <mergeCell ref="A94:E94"/>
    <mergeCell ref="A95:E95"/>
    <mergeCell ref="A1:I1"/>
    <mergeCell ref="I3:I4"/>
    <mergeCell ref="A91:E91"/>
    <mergeCell ref="A92:E92"/>
    <mergeCell ref="A93:E93"/>
    <mergeCell ref="H3:H4"/>
    <mergeCell ref="C3:C4"/>
    <mergeCell ref="D3:D4"/>
    <mergeCell ref="E3:E4"/>
    <mergeCell ref="F3:F4"/>
    <mergeCell ref="G3:G4"/>
    <mergeCell ref="A90:E90"/>
    <mergeCell ref="A3:A4"/>
    <mergeCell ref="B3:B4"/>
  </mergeCells>
  <pageMargins left="0.59027779999999996" right="0.59027779999999996" top="0.59027779999999996" bottom="0.59027779999999996" header="0.39374999999999999" footer="0.39374999999999999"/>
  <pageSetup paperSize="9" scale="83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913D321-9FCB-476F-B513-7A63B7F227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целом</vt:lpstr>
      <vt:lpstr>'в целом'!Заголовки_для_печати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2018-05-21T07:18:42Z</cp:lastPrinted>
  <dcterms:created xsi:type="dcterms:W3CDTF">2018-03-23T10:03:45Z</dcterms:created>
  <dcterms:modified xsi:type="dcterms:W3CDTF">2018-05-25T09:54:31Z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Давыдова (копия от 03.04.2017 10_53_09)(2).xlsx</vt:lpwstr>
  </property>
  <property fmtid="{D5CDD505-2E9C-101B-9397-08002B2CF9AE}" pid="3" name="Название отчета">
    <vt:lpwstr>Вариант Давыдова (копия от 03.04.2017 10_53_09)(2).xlsx</vt:lpwstr>
  </property>
  <property fmtid="{D5CDD505-2E9C-101B-9397-08002B2CF9AE}" pid="4" name="Версия клиента">
    <vt:lpwstr>17.4.8.2010</vt:lpwstr>
  </property>
  <property fmtid="{D5CDD505-2E9C-101B-9397-08002B2CF9AE}" pid="5" name="Версия базы">
    <vt:lpwstr>17.4.4301.0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bud_ks_2017</vt:lpwstr>
  </property>
  <property fmtid="{D5CDD505-2E9C-101B-9397-08002B2CF9AE}" pid="9" name="Пользователь">
    <vt:lpwstr>budg_burshten</vt:lpwstr>
  </property>
  <property fmtid="{D5CDD505-2E9C-101B-9397-08002B2CF9AE}" pid="10" name="Шаблон">
    <vt:lpwstr>sqr_info_isp_budg_2016</vt:lpwstr>
  </property>
  <property fmtid="{D5CDD505-2E9C-101B-9397-08002B2CF9AE}" pid="11" name="Локальная база">
    <vt:lpwstr>используется</vt:lpwstr>
  </property>
</Properties>
</file>